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agesage-my.sharepoint.com/personal/johannes_lueckl_ages_at/Documents/Datensicherung/lueckl85/ag nicht sicher/ag nicht sicher fertige dokumente/rechenblätter/"/>
    </mc:Choice>
  </mc:AlternateContent>
  <xr:revisionPtr revIDLastSave="0" documentId="8_{4F5F415E-FF35-4512-BB3A-F4FF4E79AA0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Kontaminanten mit Verzehrsdaten" sheetId="9" r:id="rId1"/>
    <sheet name="Tabelle Warengruppen" sheetId="12" state="hidden" r:id="rId2"/>
    <sheet name="Warengruppen FoodEx2" sheetId="11" state="hidden" r:id="rId3"/>
    <sheet name="Kontaminanten ohne Verzehrsdat." sheetId="10" r:id="rId4"/>
    <sheet name="Hierarchischer Code" sheetId="13" r:id="rId5"/>
    <sheet name="Verzehrsdaten Kinder" sheetId="5" r:id="rId6"/>
    <sheet name="Verzehrsdaten Jugendliche" sheetId="6" r:id="rId7"/>
    <sheet name="Verzehrsdaten Erwachsene" sheetId="7" r:id="rId8"/>
    <sheet name="Gesundheitsbezogener Richtwert" sheetId="4" r:id="rId9"/>
  </sheets>
  <externalReferences>
    <externalReference r:id="rId10"/>
  </externalReferences>
  <definedNames>
    <definedName name="_xlnm._FilterDatabase" localSheetId="8" hidden="1">'Gesundheitsbezogener Richtwert'!$A$1:$J$15</definedName>
    <definedName name="_xlnm._FilterDatabase" localSheetId="4" hidden="1">'Hierarchischer Code'!$A$1:$F$1318</definedName>
    <definedName name="_xlnm._FilterDatabase" localSheetId="7" hidden="1">'Verzehrsdaten Erwachsene'!$A$3:$M$1158</definedName>
    <definedName name="_xlnm._FilterDatabase" localSheetId="6" hidden="1">'Verzehrsdaten Jugendliche'!$A$3:$M$913</definedName>
    <definedName name="_xlnm._FilterDatabase" localSheetId="5" hidden="1">'Verzehrsdaten Kinder'!$A$3:$M$777</definedName>
    <definedName name="Alcohol" localSheetId="1">[1]!Tabelle15[E1 Alcoholic beverages]</definedName>
    <definedName name="Alcohol">Tabelle15[E1 Alcoholic beverages]</definedName>
    <definedName name="Algae" localSheetId="1">[1]!Tabelle105[E2 Algae and prokaryotes organisms]</definedName>
    <definedName name="Algae">Tabelle105[E2 Algae and prokaryotes organisms]</definedName>
    <definedName name="Beer" localSheetId="1">[1]!Tabelle30[E2 Beer and beer-like beverage]</definedName>
    <definedName name="Beer">Tabelle30[E2 Beer and beer-like beverage]</definedName>
    <definedName name="Beverages" localSheetId="1">[1]!Tabelle103[E2 Water based beverages]</definedName>
    <definedName name="Beverages">Tabelle103[E2 Water based beverages]</definedName>
    <definedName name="Brassica" localSheetId="1">[1]!Tabelle50[E2 Flowering brassica]</definedName>
    <definedName name="Brassica">Tabelle50[E2 Flowering brassica]</definedName>
    <definedName name="Bread" localSheetId="1">[1]!Tabelle31[E2 Bread and similar products]</definedName>
    <definedName name="Bread">Tabelle31[E2 Bread and similar products]</definedName>
    <definedName name="BulbVeg" localSheetId="1">[1]!Tabelle33[E2 Bulb vegetables]</definedName>
    <definedName name="BulbVeg">Tabelle33[E2 Bulb vegetables]</definedName>
    <definedName name="Cereals" localSheetId="1">[1]!Tabelle32[E2 Breakfast cereals]</definedName>
    <definedName name="Cereals">Tabelle32[E2 Breakfast cereals]</definedName>
    <definedName name="Cereals_etc" localSheetId="1">[1]!Tabelle34[E2 Cereals and cereal primary derivatives]</definedName>
    <definedName name="Cereals_etc">Tabelle34[E2 Cereals and cereal primary derivatives]</definedName>
    <definedName name="Cheese" localSheetId="1">[1]!Tabelle35[E2 Cheese]</definedName>
    <definedName name="Cheese">Tabelle35[E2 Cheese]</definedName>
    <definedName name="CompositeDishes" localSheetId="1">[1]!Tabelle18[E1 Composite dishes]</definedName>
    <definedName name="CompositeDishes">Tabelle18[E1 Composite dishes]</definedName>
    <definedName name="Concentrated_juice" localSheetId="1">[1]!Tabelle36[E2 Concentrated or dehydrated fruit/vegetables juices]</definedName>
    <definedName name="Concentrated_juice">Tabelle36[E2 Concentrated or dehydrated fruit/vegetables juices]</definedName>
    <definedName name="Condiments" localSheetId="1">[1]!Tabelle37[E2 Condiments (including table-top formats)]</definedName>
    <definedName name="Condiments">Tabelle37[E2 Condiments (including table-top formats)]</definedName>
    <definedName name="Dairy" localSheetId="1">[1]!Tabelle9[E1 Milk and dairy products]</definedName>
    <definedName name="Dairy">Tabelle9[E1 Milk and dairy products]</definedName>
    <definedName name="Dessert" localSheetId="1">[1]!Tabelle40[E2 Dairy dessert and similar]</definedName>
    <definedName name="Dessert">Tabelle40[E2 Dairy dessert and similar]</definedName>
    <definedName name="DessertsSpoonable" localSheetId="1">[1]!Tabelle92[E2 Spoonable desserts and ice creams (generic)]</definedName>
    <definedName name="DessertsSpoonable">Tabelle92[E2 Spoonable desserts and ice creams (generic)]</definedName>
    <definedName name="DessertsWater" localSheetId="1">[1]!Tabelle102[E2 Water-based sweet desserts]</definedName>
    <definedName name="DessertsWater">Tabelle102[E2 Water-based sweet desserts]</definedName>
    <definedName name="Dishes" localSheetId="1">[1]!Tabelle42[E2 Dishes, incl. Ready to eat meals (excluding soups and salads)]</definedName>
    <definedName name="Dishes">Tabelle42[E2 Dishes, incl. Ready to eat meals (excluding soups and salads)]</definedName>
    <definedName name="DriedMeat" localSheetId="1">[1]!Tabelle27[E2 Animal meat dried]</definedName>
    <definedName name="DriedMeat">Tabelle27[E2 Animal meat dried]</definedName>
    <definedName name="Drinking_Water" localSheetId="1">[1]!Tabelle43[E2 Drinking water]</definedName>
    <definedName name="Drinking_Water">Tabelle43[E2 Drinking water]</definedName>
    <definedName name="Ebene_1" localSheetId="1">[1]!Tabelle1[Ebene_1]</definedName>
    <definedName name="Ebene_1">Tabelle1[Ebene_1]</definedName>
    <definedName name="Eggs" localSheetId="1">[1]!Tabelle10[E1 Eggs and egg products]</definedName>
    <definedName name="Eggs">Tabelle10[E1 Eggs and egg products]</definedName>
    <definedName name="EggsProc" localSheetId="1">[1]!Tabelle81[E2 Processed eggs]</definedName>
    <definedName name="EggsProc">Tabelle81[E2 Processed eggs]</definedName>
    <definedName name="EggsUnproc" localSheetId="1">[1]!Tabelle100[E2 Unprocessed eggs]</definedName>
    <definedName name="EggsUnproc">Tabelle100[E2 Unprocessed eggs]</definedName>
    <definedName name="Emulsions" localSheetId="1">[1]!Tabelle45[E2 Fat emulsions and blended fats]</definedName>
    <definedName name="Emulsions">Tabelle45[E2 Fat emulsions and blended fats]</definedName>
    <definedName name="FatProc" localSheetId="1">[1]!Tabelle80[E2 Preserved/processed fat tissues]</definedName>
    <definedName name="FatProc">Tabelle80[E2 Preserved/processed fat tissues]</definedName>
    <definedName name="Fats" localSheetId="1">[1]!Tabelle22[Animal and vegetable fats/oils]</definedName>
    <definedName name="Fats">Tabelle22[Animal and vegetable fats/oils]</definedName>
    <definedName name="Fats_etc" localSheetId="1">[1]!Tabelle12[E1 Animal and vegetable fats and oils and primary derivatives thereof]</definedName>
    <definedName name="Fats_etc">Tabelle12[E1 Animal and vegetable fats and oils and primary derivatives thereof]</definedName>
    <definedName name="FatTissue" localSheetId="1">[1]!Tabelle25[E2 Animal fresh fat tissues]</definedName>
    <definedName name="FatTissue">Tabelle25[E2 Animal fresh fat tissues]</definedName>
    <definedName name="FineBakery" localSheetId="1">[1]!Tabelle47[E2 Fine bakery wares]</definedName>
    <definedName name="FineBakery">Tabelle47[E2 Fine bakery wares]</definedName>
    <definedName name="Fish" localSheetId="1">[1]!Tabelle8[E1 Fish, seafood, amphibians, reptiles and invertebrates]</definedName>
    <definedName name="Fish">Tabelle8[E1 Fish, seafood, amphibians, reptiles and invertebrates]</definedName>
    <definedName name="FishMeat" localSheetId="1">[1]!Tabelle48[E2 Fish (meat)]</definedName>
    <definedName name="FishMeat">Tabelle48[E2 Fish (meat)]</definedName>
    <definedName name="FishProcessed" localSheetId="1">[1]!Tabelle49[E2 Fish and seafood processed]</definedName>
    <definedName name="FishProcessed">Tabelle49[E2 Fish and seafood processed]</definedName>
    <definedName name="FoodAdd" localSheetId="1">[1]!Tabelle51[E2 Food additives other than flavours, colours and artificial sweeteners]</definedName>
    <definedName name="FoodAdd">Tabelle51[E2 Food additives other than flavours, colours and artificial sweeteners]</definedName>
    <definedName name="FriedCereal" localSheetId="1">[1]!Tabelle54[E2 Fried or extruded cereal, seed or root-based products]</definedName>
    <definedName name="FriedCereal">Tabelle54[E2 Fried or extruded cereal, seed or root-based products]</definedName>
    <definedName name="FruitingVeg" localSheetId="1">[1]!Tabelle57[E2 Fruiting vegetables]</definedName>
    <definedName name="FruitingVeg">Tabelle57[E2 Fruiting vegetables]</definedName>
    <definedName name="FruitProc" localSheetId="1">[1]!Tabelle82[E2 Processed fruit products]</definedName>
    <definedName name="FruitProc">Tabelle82[E2 Processed fruit products]</definedName>
    <definedName name="FruitPure" localSheetId="1">[1]!Tabelle56[E2 Fruit used as fruit]</definedName>
    <definedName name="FruitPure">Tabelle56[E2 Fruit used as fruit]</definedName>
    <definedName name="Fruits" localSheetId="1">[1]!Tabelle6[E1 Fruit and fruit products]</definedName>
    <definedName name="Fruits">Tabelle6[E1 Fruit and fruit products]</definedName>
    <definedName name="Fungi" localSheetId="1">[1]!Tabelle58[E2 Fungi, mosses and lichens]</definedName>
    <definedName name="Fungi">Tabelle58[E2 Fungi, mosses and lichens]</definedName>
    <definedName name="Grains" localSheetId="1">[1]!Tabelle2[E1 Grains and grain-based products]</definedName>
    <definedName name="Grains">Tabelle2[E1 Grains and grain-based products]</definedName>
    <definedName name="Herbs" localSheetId="1">[1]!Tabelle59[E2 Herbs and edible flowers]</definedName>
    <definedName name="Herbs">Tabelle59[E2 Herbs and edible flowers]</definedName>
    <definedName name="HotBeverages" localSheetId="1">[1]!Tabelle16[E1 Coffee, cocoa, tea and infusions]</definedName>
    <definedName name="HotBeverages">Tabelle16[E1 Coffee, cocoa, tea and infusions]</definedName>
    <definedName name="HotDrinks" localSheetId="1">[1]!Tabelle60[E2 Hot drinks and similar (coffee, cocoa, tea and herbal infusions)]</definedName>
    <definedName name="HotDrinks">Tabelle60[E2 Hot drinks and similar (coffee, cocoa, tea and herbal infusions)]</definedName>
    <definedName name="Imitates" localSheetId="1">[1]!Tabelle70[E2 Meat and dairy imitates]</definedName>
    <definedName name="Imitates">Tabelle70[E2 Meat and dairy imitates]</definedName>
    <definedName name="IngredientsCoffee" localSheetId="1">[1]!Tabelle61[E2 Ingredients for coffee, cocoa, tea, and herbal infusions]</definedName>
    <definedName name="IngredientsCoffee">Tabelle61[E2 Ingredients for coffee, cocoa, tea, and herbal infusions]</definedName>
    <definedName name="Isolated" localSheetId="1">[1]!Tabelle20[E1 Major isolated ingredients, additives, flavours, baking and processing aids]</definedName>
    <definedName name="Isolated">Tabelle20[E1 Major isolated ingredients, additives, flavours, baking and processing aids]</definedName>
    <definedName name="Juices" localSheetId="1">[1]!Tabelle55[E2 Fruit / vegetable juices and nectars]</definedName>
    <definedName name="Juices">Tabelle55[E2 Fruit / vegetable juices and nectars]</definedName>
    <definedName name="Juices_etc" localSheetId="1">[1]!Tabelle13[E1 Fruit and vegetable juices and nectars (including concentrates)]</definedName>
    <definedName name="Juices_etc">Tabelle13[E1 Fruit and vegetable juices and nectars (including concentrates)]</definedName>
    <definedName name="kont">'Gesundheitsbezogener Richtwert'!$A$2:$A$5</definedName>
    <definedName name="LeafyVeg" localSheetId="1">[1]!Tabelle63[E2 Leafy vegetables]</definedName>
    <definedName name="LeafyVeg">Tabelle63[E2 Leafy vegetables]</definedName>
    <definedName name="Legumes" localSheetId="1">[1]!Tabelle64[E2 Legumes]</definedName>
    <definedName name="Legumes">Tabelle64[E2 Legumes]</definedName>
    <definedName name="Legumes_etc" localSheetId="1">[1]!Leg[E1 Legumes, nuts, oilseeds and spices]</definedName>
    <definedName name="Legumes_etc">Leg[E1 Legumes, nuts, oilseeds and spices]</definedName>
    <definedName name="LegumesPod" localSheetId="1">[1]!Tabelle66[E2 Legumes with pod]</definedName>
    <definedName name="LegumesPod">Tabelle66[E2 Legumes with pod]</definedName>
    <definedName name="LegumesProc" localSheetId="1">[1]!Tabelle83[E2 Processed legumes, nuts, oilseeds and spices]</definedName>
    <definedName name="LegumesProc">Tabelle83[E2 Processed legumes, nuts, oilseeds and spices]</definedName>
    <definedName name="Liver" localSheetId="1">[1]!Tabelle26[E2 Animal liver]</definedName>
    <definedName name="Liver">Tabelle26[E2 Animal liver]</definedName>
    <definedName name="lm">'Verzehrsdaten Kinder'!$A$6:$A$171</definedName>
    <definedName name="Meat" localSheetId="1">[1]!Tabelle68[E2 Mammals and birds meat]</definedName>
    <definedName name="Meat">Tabelle68[E2 Mammals and birds meat]</definedName>
    <definedName name="Meat_etc" localSheetId="1">[1]!Tabelle7[E1 Meat and meat products]</definedName>
    <definedName name="Meat_etc">Tabelle7[E1 Meat and meat products]</definedName>
    <definedName name="MeatProc" localSheetId="1">[1]!Tabelle85[E2 Processed whole meat products]</definedName>
    <definedName name="MeatProc">Tabelle85[E2 Processed whole meat products]</definedName>
    <definedName name="MeatSpecialities" localSheetId="1">[1]!Tabelle72[E2 Meat specialties]</definedName>
    <definedName name="MeatSpecialities">Tabelle72[E2 Meat specialties]</definedName>
    <definedName name="Milk" localSheetId="1">[1]!Tabelle74[E2 Milk, whey and cream]</definedName>
    <definedName name="Milk">Tabelle74[E2 Milk, whey and cream]</definedName>
    <definedName name="MilkPowder" localSheetId="1">[1]!Tabelle73[E2 Milk and dairy powders and concentrates]</definedName>
    <definedName name="MilkPowder">Tabelle73[E2 Milk and dairy powders and concentrates]</definedName>
    <definedName name="MixedAlcohol" localSheetId="1">[1]!Tabelle76[E2 Mixed alcoholic drinks]</definedName>
    <definedName name="MixedAlcohol">Tabelle76[E2 Mixed alcoholic drinks]</definedName>
    <definedName name="Molluscs" localSheetId="1">[1]!Tabelle77[E2 Molluscs]</definedName>
    <definedName name="Molluscs">Tabelle77[E2 Molluscs]</definedName>
    <definedName name="Nuts" localSheetId="1">[1]!Tabelle78[E2 Nuts, oilseeds and oilfruits]</definedName>
    <definedName name="Nuts">Tabelle78[E2 Nuts, oilseeds and oilfruits]</definedName>
    <definedName name="Offal" localSheetId="1">[1]!Tabelle24[E2 Animal edible offal, non-muscle, other than liver and kidney]</definedName>
    <definedName name="Offal">Tabelle24[E2 Animal edible offal, non-muscle, other than liver and kidney]</definedName>
    <definedName name="Other_ingredients" localSheetId="1">[1]!Tabelle21[E1 Other ingredients]</definedName>
    <definedName name="Other_ingredients">Tabelle21[E1 Other ingredients]</definedName>
    <definedName name="ParticularDiets" localSheetId="1">[1]!Tabelle52[E2 Food for particular diets]</definedName>
    <definedName name="ParticularDiets">Tabelle52[E2 Food for particular diets]</definedName>
    <definedName name="Pasta" localSheetId="1">[1]!Tabelle79[E2 Pasta, doughs and similar products]</definedName>
    <definedName name="Pasta">Tabelle79[E2 Pasta, doughs and similar products]</definedName>
    <definedName name="Plant_extracts" localSheetId="1">[1]!Tabelle44[E2 Extracts of plant origin]</definedName>
    <definedName name="Plant_extracts">Tabelle44[E2 Extracts of plant origin]</definedName>
    <definedName name="PlantRPC" localSheetId="1">[1]!Tabelle67[E2 Liquid or gel separated from plant RPCs]</definedName>
    <definedName name="PlantRPC">Tabelle67[E2 Liquid or gel separated from plant RPCs]</definedName>
    <definedName name="Proteins" localSheetId="1">[1]!Tabelle62[E2 Isolated proteins and other protein products]</definedName>
    <definedName name="Proteins">Tabelle62[E2 Isolated proteins and other protein products]</definedName>
    <definedName name="RootNTuber" localSheetId="1">[1]!Tabelle86[E2 Root and tuber vegetables (excluding starchy- and sugar-)]</definedName>
    <definedName name="RootNTuber">Tabelle86[E2 Root and tuber vegetables (excluding starchy- and sugar-)]</definedName>
    <definedName name="Roots" localSheetId="1">[1]!Tabelle4[E1 Starchy roots or tubers and products thereof, sugar plants]</definedName>
    <definedName name="Roots">Tabelle4[E1 Starchy roots or tubers and products thereof, sugar plants]</definedName>
    <definedName name="Sausages" localSheetId="1">[1]!Tabelle87[E2 Sausages]</definedName>
    <definedName name="Sausages">Tabelle87[E2 Sausages]</definedName>
    <definedName name="Savoury" localSheetId="1">[1]!Tabelle88[E2 Savoury extracts and sauce ingredients]</definedName>
    <definedName name="Savoury">Tabelle88[E2 Savoury extracts and sauce ingredients]</definedName>
    <definedName name="Seasoning" localSheetId="1">[1]!Tabelle19[E1 Seasoning, sauces and condiments]</definedName>
    <definedName name="Seasoning">Tabelle19[E1 Seasoning, sauces and condiments]</definedName>
    <definedName name="SeasoningsNExtracts" localSheetId="1">[1]!Tabelle89[E2 Seasonings and extracts]</definedName>
    <definedName name="SeasoningsNExtracts">Tabelle89[E2 Seasonings and extracts]</definedName>
    <definedName name="SlaughtOther" localSheetId="1">[1]!Tabelle28[E2 Animal other slaughtering products]</definedName>
    <definedName name="SlaughtOther">Tabelle28[E2 Animal other slaughtering products]</definedName>
    <definedName name="SoupsSalads" localSheetId="1">[1]!Tabelle90[E2 Soups and salads]</definedName>
    <definedName name="SoupsSalads">Tabelle90[E2 Soups and salads]</definedName>
    <definedName name="SpecialDiets" localSheetId="1">[1]!Tabelle17[E1 Products for non-standard diets, food imitates and food supplements]</definedName>
    <definedName name="SpecialDiets">Tabelle17[E1 Products for non-standard diets, food imitates and food supplements]</definedName>
    <definedName name="Spices" localSheetId="1">[1]!Tabelle91[E2 Spices]</definedName>
    <definedName name="Spices">Tabelle91[E2 Spices]</definedName>
    <definedName name="SpiritsUnsweetened" localSheetId="1">[1]!Tabelle101[E2 Unsweetened spirits and liqueurs]</definedName>
    <definedName name="SpiritsUnsweetened">Tabelle101[E2 Unsweetened spirits and liqueurs]</definedName>
    <definedName name="Sprouts" localSheetId="1">[1]!Tabelle93[E2 Sprouts, shoots and similar]</definedName>
    <definedName name="Sprouts">Tabelle93[E2 Sprouts, shoots and similar]</definedName>
    <definedName name="Starches" localSheetId="1">[1]!Tabelle94[E2 Starches]</definedName>
    <definedName name="Starches">Tabelle94[E2 Starches]</definedName>
    <definedName name="StarchyRootProd" localSheetId="1">[1]!Tabelle95[E2 Starchy root and tuber products]</definedName>
    <definedName name="StarchyRootProd">Tabelle95[E2 Starchy root and tuber products]</definedName>
    <definedName name="StarchyRoots" localSheetId="1">[1]!Tabelle96[E2 Starchy roots and tubers]</definedName>
    <definedName name="StarchyRoots">Tabelle96[E2 Starchy roots and tubers]</definedName>
    <definedName name="StemsNStalks" localSheetId="1">[1]!Tabelle97[E2 Stems/stalks eaten as vegetables]</definedName>
    <definedName name="StemsNStalks">Tabelle97[E2 Stems/stalks eaten as vegetables]</definedName>
    <definedName name="Sugar" localSheetId="1">[1]!Tabelle98[E2 Sugar and other sweetening ingredients (excluding intensive sweeteners)]</definedName>
    <definedName name="Sugar">Tabelle98[E2 Sugar and other sweetening ingredients (excluding intensive sweeteners)]</definedName>
    <definedName name="SugarPlants" localSheetId="1">[1]!Tabelle99[E2 Sugar plants]</definedName>
    <definedName name="SugarPlants">Tabelle99[E2 Sugar plants]</definedName>
    <definedName name="Supplements" localSheetId="1">[1]!Tabelle53[E2 Food supplements and similar preparations]</definedName>
    <definedName name="Supplements">Tabelle53[E2 Food supplements and similar preparations]</definedName>
    <definedName name="Sweets" localSheetId="1">[1]!Tabelle11[E1 Sugar and similar, confectionery and water-based sweet desserts]</definedName>
    <definedName name="Sweets">Tabelle11[E1 Sugar and similar, confectionery and water-based sweet desserts]</definedName>
    <definedName name="Toppings" localSheetId="1">[1]!Tabelle41[E2 Dessert sauces/toppings]</definedName>
    <definedName name="Toppings">Tabelle41[E2 Dessert sauces/toppings]</definedName>
    <definedName name="Vegetables" localSheetId="1">[1]!Tabelle3[E1 Vegetables and vegetable products]</definedName>
    <definedName name="Vegetables">Tabelle3[E1 Vegetables and vegetable products]</definedName>
    <definedName name="VegetablesProc" localSheetId="1">[1]!Tabelle84[E2 Processed or preserved vegetables and similar]</definedName>
    <definedName name="VegetablesProc">Tabelle84[E2 Processed or preserved vegetables and similar]</definedName>
    <definedName name="Water" localSheetId="1">[1]!Tabelle14[E1 Water and water-based beverages]</definedName>
    <definedName name="Water">Tabelle14[E1 Water and water-based beverages]</definedName>
    <definedName name="Wine" localSheetId="1">[1]!Tabelle104[E2 Wine and wine-like drinks]</definedName>
    <definedName name="Wine">Tabelle104[E2 Wine and wine-like drinks]</definedName>
    <definedName name="Yeast" localSheetId="1">[1]!Tabelle75[E2 Miscellaneous agents for food processing]</definedName>
    <definedName name="Yeast">Tabelle75[E2 Miscellaneous agents for food processing]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9" l="1"/>
  <c r="B15" i="9" l="1"/>
  <c r="B14" i="9"/>
  <c r="B4" i="9"/>
  <c r="B16" i="9" l="1"/>
  <c r="E16" i="9" s="1"/>
  <c r="B13" i="9"/>
  <c r="L4" i="7" l="1"/>
  <c r="M4" i="7"/>
  <c r="L5" i="7"/>
  <c r="M5" i="7"/>
  <c r="L6" i="7"/>
  <c r="M6" i="7"/>
  <c r="L7" i="7"/>
  <c r="K7" i="7" s="1"/>
  <c r="M7" i="7"/>
  <c r="L8" i="7"/>
  <c r="M8" i="7"/>
  <c r="L9" i="7"/>
  <c r="M9" i="7"/>
  <c r="L10" i="7"/>
  <c r="M10" i="7"/>
  <c r="K10" i="7" s="1"/>
  <c r="L11" i="7"/>
  <c r="M11" i="7"/>
  <c r="L12" i="7"/>
  <c r="M12" i="7"/>
  <c r="L13" i="7"/>
  <c r="M13" i="7"/>
  <c r="L14" i="7"/>
  <c r="M14" i="7"/>
  <c r="K14" i="7" s="1"/>
  <c r="L15" i="7"/>
  <c r="M15" i="7"/>
  <c r="L16" i="7"/>
  <c r="M16" i="7"/>
  <c r="L17" i="7"/>
  <c r="M17" i="7"/>
  <c r="L18" i="7"/>
  <c r="M18" i="7"/>
  <c r="K18" i="7" s="1"/>
  <c r="L19" i="7"/>
  <c r="K19" i="7" s="1"/>
  <c r="M19" i="7"/>
  <c r="L20" i="7"/>
  <c r="M20" i="7"/>
  <c r="L21" i="7"/>
  <c r="M21" i="7"/>
  <c r="L22" i="7"/>
  <c r="M22" i="7"/>
  <c r="L23" i="7"/>
  <c r="M23" i="7"/>
  <c r="L24" i="7"/>
  <c r="M24" i="7"/>
  <c r="L25" i="7"/>
  <c r="M25" i="7"/>
  <c r="L26" i="7"/>
  <c r="M26" i="7"/>
  <c r="L27" i="7"/>
  <c r="K27" i="7" s="1"/>
  <c r="M27" i="7"/>
  <c r="L28" i="7"/>
  <c r="M28" i="7"/>
  <c r="L29" i="7"/>
  <c r="M29" i="7"/>
  <c r="L30" i="7"/>
  <c r="M30" i="7"/>
  <c r="L31" i="7"/>
  <c r="M31" i="7"/>
  <c r="L32" i="7"/>
  <c r="M32" i="7"/>
  <c r="L33" i="7"/>
  <c r="M33" i="7"/>
  <c r="L34" i="7"/>
  <c r="M34" i="7"/>
  <c r="L35" i="7"/>
  <c r="K35" i="7" s="1"/>
  <c r="M35" i="7"/>
  <c r="L36" i="7"/>
  <c r="M36" i="7"/>
  <c r="L37" i="7"/>
  <c r="M37" i="7"/>
  <c r="L38" i="7"/>
  <c r="M38" i="7"/>
  <c r="L39" i="7"/>
  <c r="M39" i="7"/>
  <c r="L40" i="7"/>
  <c r="M40" i="7"/>
  <c r="L41" i="7"/>
  <c r="M41" i="7"/>
  <c r="L42" i="7"/>
  <c r="M42" i="7"/>
  <c r="L43" i="7"/>
  <c r="K43" i="7" s="1"/>
  <c r="M43" i="7"/>
  <c r="L44" i="7"/>
  <c r="M44" i="7"/>
  <c r="L45" i="7"/>
  <c r="M45" i="7"/>
  <c r="L46" i="7"/>
  <c r="M46" i="7"/>
  <c r="K46" i="7" s="1"/>
  <c r="L47" i="7"/>
  <c r="M47" i="7"/>
  <c r="L48" i="7"/>
  <c r="M48" i="7"/>
  <c r="L49" i="7"/>
  <c r="M49" i="7"/>
  <c r="L50" i="7"/>
  <c r="M50" i="7"/>
  <c r="L51" i="7"/>
  <c r="M51" i="7"/>
  <c r="L52" i="7"/>
  <c r="M52" i="7"/>
  <c r="L53" i="7"/>
  <c r="M53" i="7"/>
  <c r="L54" i="7"/>
  <c r="M54" i="7"/>
  <c r="L55" i="7"/>
  <c r="M55" i="7"/>
  <c r="L56" i="7"/>
  <c r="M56" i="7"/>
  <c r="L57" i="7"/>
  <c r="M57" i="7"/>
  <c r="L58" i="7"/>
  <c r="M58" i="7"/>
  <c r="L59" i="7"/>
  <c r="K59" i="7" s="1"/>
  <c r="M59" i="7"/>
  <c r="L60" i="7"/>
  <c r="M60" i="7"/>
  <c r="L61" i="7"/>
  <c r="M61" i="7"/>
  <c r="L62" i="7"/>
  <c r="M62" i="7"/>
  <c r="K62" i="7" s="1"/>
  <c r="L63" i="7"/>
  <c r="M63" i="7"/>
  <c r="L64" i="7"/>
  <c r="M64" i="7"/>
  <c r="L65" i="7"/>
  <c r="M65" i="7"/>
  <c r="L66" i="7"/>
  <c r="M66" i="7"/>
  <c r="L67" i="7"/>
  <c r="M67" i="7"/>
  <c r="L68" i="7"/>
  <c r="M68" i="7"/>
  <c r="L69" i="7"/>
  <c r="M69" i="7"/>
  <c r="L70" i="7"/>
  <c r="M70" i="7"/>
  <c r="K70" i="7" s="1"/>
  <c r="L71" i="7"/>
  <c r="M71" i="7"/>
  <c r="L72" i="7"/>
  <c r="M72" i="7"/>
  <c r="L73" i="7"/>
  <c r="M73" i="7"/>
  <c r="L74" i="7"/>
  <c r="M74" i="7"/>
  <c r="L75" i="7"/>
  <c r="M75" i="7"/>
  <c r="L76" i="7"/>
  <c r="M76" i="7"/>
  <c r="L77" i="7"/>
  <c r="M77" i="7"/>
  <c r="L78" i="7"/>
  <c r="M78" i="7"/>
  <c r="L79" i="7"/>
  <c r="M79" i="7"/>
  <c r="L80" i="7"/>
  <c r="M80" i="7"/>
  <c r="L81" i="7"/>
  <c r="M81" i="7"/>
  <c r="L82" i="7"/>
  <c r="M82" i="7"/>
  <c r="L83" i="7"/>
  <c r="M83" i="7"/>
  <c r="L84" i="7"/>
  <c r="M84" i="7"/>
  <c r="L85" i="7"/>
  <c r="M85" i="7"/>
  <c r="L86" i="7"/>
  <c r="M86" i="7"/>
  <c r="L87" i="7"/>
  <c r="M87" i="7"/>
  <c r="L88" i="7"/>
  <c r="M88" i="7"/>
  <c r="L89" i="7"/>
  <c r="M89" i="7"/>
  <c r="L90" i="7"/>
  <c r="M90" i="7"/>
  <c r="L91" i="7"/>
  <c r="M91" i="7"/>
  <c r="L92" i="7"/>
  <c r="M92" i="7"/>
  <c r="L93" i="7"/>
  <c r="M93" i="7"/>
  <c r="L94" i="7"/>
  <c r="M94" i="7"/>
  <c r="L95" i="7"/>
  <c r="M95" i="7"/>
  <c r="L96" i="7"/>
  <c r="M96" i="7"/>
  <c r="L97" i="7"/>
  <c r="M97" i="7"/>
  <c r="L98" i="7"/>
  <c r="M98" i="7"/>
  <c r="K98" i="7" s="1"/>
  <c r="L99" i="7"/>
  <c r="M99" i="7"/>
  <c r="L100" i="7"/>
  <c r="M100" i="7"/>
  <c r="L101" i="7"/>
  <c r="M101" i="7"/>
  <c r="L102" i="7"/>
  <c r="M102" i="7"/>
  <c r="L103" i="7"/>
  <c r="M103" i="7"/>
  <c r="L104" i="7"/>
  <c r="M104" i="7"/>
  <c r="L105" i="7"/>
  <c r="M105" i="7"/>
  <c r="L106" i="7"/>
  <c r="M106" i="7"/>
  <c r="K106" i="7" s="1"/>
  <c r="L107" i="7"/>
  <c r="M107" i="7"/>
  <c r="L108" i="7"/>
  <c r="M108" i="7"/>
  <c r="L109" i="7"/>
  <c r="M109" i="7"/>
  <c r="L110" i="7"/>
  <c r="M110" i="7"/>
  <c r="L111" i="7"/>
  <c r="M111" i="7"/>
  <c r="L112" i="7"/>
  <c r="M112" i="7"/>
  <c r="L113" i="7"/>
  <c r="M113" i="7"/>
  <c r="L114" i="7"/>
  <c r="M114" i="7"/>
  <c r="L115" i="7"/>
  <c r="M115" i="7"/>
  <c r="L116" i="7"/>
  <c r="M116" i="7"/>
  <c r="L117" i="7"/>
  <c r="M117" i="7"/>
  <c r="L118" i="7"/>
  <c r="M118" i="7"/>
  <c r="L119" i="7"/>
  <c r="M119" i="7"/>
  <c r="L120" i="7"/>
  <c r="M120" i="7"/>
  <c r="L121" i="7"/>
  <c r="M121" i="7"/>
  <c r="L122" i="7"/>
  <c r="M122" i="7"/>
  <c r="L123" i="7"/>
  <c r="M123" i="7"/>
  <c r="L124" i="7"/>
  <c r="M124" i="7"/>
  <c r="L125" i="7"/>
  <c r="M125" i="7"/>
  <c r="L126" i="7"/>
  <c r="M126" i="7"/>
  <c r="L127" i="7"/>
  <c r="M127" i="7"/>
  <c r="L128" i="7"/>
  <c r="M128" i="7"/>
  <c r="L129" i="7"/>
  <c r="M129" i="7"/>
  <c r="L130" i="7"/>
  <c r="M130" i="7"/>
  <c r="L131" i="7"/>
  <c r="K131" i="7" s="1"/>
  <c r="M131" i="7"/>
  <c r="L132" i="7"/>
  <c r="M132" i="7"/>
  <c r="L133" i="7"/>
  <c r="M133" i="7"/>
  <c r="L134" i="7"/>
  <c r="M134" i="7"/>
  <c r="L135" i="7"/>
  <c r="M135" i="7"/>
  <c r="L136" i="7"/>
  <c r="M136" i="7"/>
  <c r="L137" i="7"/>
  <c r="M137" i="7"/>
  <c r="L138" i="7"/>
  <c r="M138" i="7"/>
  <c r="L139" i="7"/>
  <c r="K139" i="7" s="1"/>
  <c r="M139" i="7"/>
  <c r="L140" i="7"/>
  <c r="M140" i="7"/>
  <c r="L141" i="7"/>
  <c r="M141" i="7"/>
  <c r="L142" i="7"/>
  <c r="M142" i="7"/>
  <c r="L143" i="7"/>
  <c r="M143" i="7"/>
  <c r="L144" i="7"/>
  <c r="M144" i="7"/>
  <c r="L145" i="7"/>
  <c r="M145" i="7"/>
  <c r="L146" i="7"/>
  <c r="M146" i="7"/>
  <c r="K146" i="7" s="1"/>
  <c r="L147" i="7"/>
  <c r="M147" i="7"/>
  <c r="L148" i="7"/>
  <c r="M148" i="7"/>
  <c r="L149" i="7"/>
  <c r="M149" i="7"/>
  <c r="L150" i="7"/>
  <c r="M150" i="7"/>
  <c r="K150" i="7" s="1"/>
  <c r="L151" i="7"/>
  <c r="K151" i="7" s="1"/>
  <c r="M151" i="7"/>
  <c r="L152" i="7"/>
  <c r="M152" i="7"/>
  <c r="L153" i="7"/>
  <c r="M153" i="7"/>
  <c r="L154" i="7"/>
  <c r="M154" i="7"/>
  <c r="L155" i="7"/>
  <c r="M155" i="7"/>
  <c r="L156" i="7"/>
  <c r="M156" i="7"/>
  <c r="L157" i="7"/>
  <c r="M157" i="7"/>
  <c r="L158" i="7"/>
  <c r="M158" i="7"/>
  <c r="K158" i="7" s="1"/>
  <c r="L159" i="7"/>
  <c r="M159" i="7"/>
  <c r="L160" i="7"/>
  <c r="M160" i="7"/>
  <c r="L161" i="7"/>
  <c r="M161" i="7"/>
  <c r="L162" i="7"/>
  <c r="M162" i="7"/>
  <c r="K162" i="7" s="1"/>
  <c r="L163" i="7"/>
  <c r="K163" i="7" s="1"/>
  <c r="M163" i="7"/>
  <c r="L164" i="7"/>
  <c r="M164" i="7"/>
  <c r="L165" i="7"/>
  <c r="M165" i="7"/>
  <c r="L166" i="7"/>
  <c r="M166" i="7"/>
  <c r="K166" i="7" s="1"/>
  <c r="L167" i="7"/>
  <c r="M167" i="7"/>
  <c r="L168" i="7"/>
  <c r="M168" i="7"/>
  <c r="L169" i="7"/>
  <c r="M169" i="7"/>
  <c r="L170" i="7"/>
  <c r="M170" i="7"/>
  <c r="L171" i="7"/>
  <c r="M171" i="7"/>
  <c r="L172" i="7"/>
  <c r="M172" i="7"/>
  <c r="L173" i="7"/>
  <c r="M173" i="7"/>
  <c r="L174" i="7"/>
  <c r="M174" i="7"/>
  <c r="K174" i="7" s="1"/>
  <c r="L175" i="7"/>
  <c r="K175" i="7" s="1"/>
  <c r="M175" i="7"/>
  <c r="L176" i="7"/>
  <c r="M176" i="7"/>
  <c r="L177" i="7"/>
  <c r="M177" i="7"/>
  <c r="L178" i="7"/>
  <c r="M178" i="7"/>
  <c r="K178" i="7" s="1"/>
  <c r="L179" i="7"/>
  <c r="M179" i="7"/>
  <c r="L180" i="7"/>
  <c r="M180" i="7"/>
  <c r="L181" i="7"/>
  <c r="M181" i="7"/>
  <c r="L182" i="7"/>
  <c r="M182" i="7"/>
  <c r="L183" i="7"/>
  <c r="M183" i="7"/>
  <c r="L184" i="7"/>
  <c r="M184" i="7"/>
  <c r="L185" i="7"/>
  <c r="M185" i="7"/>
  <c r="L186" i="7"/>
  <c r="M186" i="7"/>
  <c r="L187" i="7"/>
  <c r="M187" i="7"/>
  <c r="L188" i="7"/>
  <c r="M188" i="7"/>
  <c r="L189" i="7"/>
  <c r="M189" i="7"/>
  <c r="L190" i="7"/>
  <c r="M190" i="7"/>
  <c r="L191" i="7"/>
  <c r="K191" i="7" s="1"/>
  <c r="M191" i="7"/>
  <c r="L192" i="7"/>
  <c r="M192" i="7"/>
  <c r="L193" i="7"/>
  <c r="M193" i="7"/>
  <c r="L194" i="7"/>
  <c r="M194" i="7"/>
  <c r="L195" i="7"/>
  <c r="M195" i="7"/>
  <c r="L196" i="7"/>
  <c r="M196" i="7"/>
  <c r="L197" i="7"/>
  <c r="M197" i="7"/>
  <c r="L198" i="7"/>
  <c r="M198" i="7"/>
  <c r="L199" i="7"/>
  <c r="K199" i="7" s="1"/>
  <c r="M199" i="7"/>
  <c r="L200" i="7"/>
  <c r="M200" i="7"/>
  <c r="L201" i="7"/>
  <c r="M201" i="7"/>
  <c r="L202" i="7"/>
  <c r="M202" i="7"/>
  <c r="L203" i="7"/>
  <c r="M203" i="7"/>
  <c r="L204" i="7"/>
  <c r="M204" i="7"/>
  <c r="L205" i="7"/>
  <c r="M205" i="7"/>
  <c r="L206" i="7"/>
  <c r="M206" i="7"/>
  <c r="L207" i="7"/>
  <c r="M207" i="7"/>
  <c r="L208" i="7"/>
  <c r="M208" i="7"/>
  <c r="L209" i="7"/>
  <c r="M209" i="7"/>
  <c r="L210" i="7"/>
  <c r="M210" i="7"/>
  <c r="L211" i="7"/>
  <c r="M211" i="7"/>
  <c r="L212" i="7"/>
  <c r="M212" i="7"/>
  <c r="L213" i="7"/>
  <c r="M213" i="7"/>
  <c r="L214" i="7"/>
  <c r="M214" i="7"/>
  <c r="L215" i="7"/>
  <c r="K215" i="7" s="1"/>
  <c r="M215" i="7"/>
  <c r="L216" i="7"/>
  <c r="M216" i="7"/>
  <c r="L217" i="7"/>
  <c r="M217" i="7"/>
  <c r="L218" i="7"/>
  <c r="M218" i="7"/>
  <c r="L219" i="7"/>
  <c r="M219" i="7"/>
  <c r="L220" i="7"/>
  <c r="M220" i="7"/>
  <c r="L221" i="7"/>
  <c r="M221" i="7"/>
  <c r="L222" i="7"/>
  <c r="M222" i="7"/>
  <c r="L223" i="7"/>
  <c r="M223" i="7"/>
  <c r="L224" i="7"/>
  <c r="M224" i="7"/>
  <c r="L225" i="7"/>
  <c r="M225" i="7"/>
  <c r="L226" i="7"/>
  <c r="M226" i="7"/>
  <c r="K226" i="7" s="1"/>
  <c r="L227" i="7"/>
  <c r="M227" i="7"/>
  <c r="L228" i="7"/>
  <c r="M228" i="7"/>
  <c r="L229" i="7"/>
  <c r="M229" i="7"/>
  <c r="L230" i="7"/>
  <c r="M230" i="7"/>
  <c r="L231" i="7"/>
  <c r="M231" i="7"/>
  <c r="L232" i="7"/>
  <c r="M232" i="7"/>
  <c r="L233" i="7"/>
  <c r="M233" i="7"/>
  <c r="L234" i="7"/>
  <c r="M234" i="7"/>
  <c r="K234" i="7" s="1"/>
  <c r="L235" i="7"/>
  <c r="M235" i="7"/>
  <c r="L236" i="7"/>
  <c r="M236" i="7"/>
  <c r="L237" i="7"/>
  <c r="M237" i="7"/>
  <c r="L238" i="7"/>
  <c r="M238" i="7"/>
  <c r="L239" i="7"/>
  <c r="K239" i="7" s="1"/>
  <c r="M239" i="7"/>
  <c r="L240" i="7"/>
  <c r="M240" i="7"/>
  <c r="L241" i="7"/>
  <c r="M241" i="7"/>
  <c r="L242" i="7"/>
  <c r="M242" i="7"/>
  <c r="L243" i="7"/>
  <c r="M243" i="7"/>
  <c r="L244" i="7"/>
  <c r="M244" i="7"/>
  <c r="L245" i="7"/>
  <c r="M245" i="7"/>
  <c r="L246" i="7"/>
  <c r="M246" i="7"/>
  <c r="L247" i="7"/>
  <c r="M247" i="7"/>
  <c r="L248" i="7"/>
  <c r="M248" i="7"/>
  <c r="L249" i="7"/>
  <c r="M249" i="7"/>
  <c r="L250" i="7"/>
  <c r="M250" i="7"/>
  <c r="L251" i="7"/>
  <c r="M251" i="7"/>
  <c r="L252" i="7"/>
  <c r="M252" i="7"/>
  <c r="L253" i="7"/>
  <c r="M253" i="7"/>
  <c r="L254" i="7"/>
  <c r="M254" i="7"/>
  <c r="L255" i="7"/>
  <c r="K255" i="7" s="1"/>
  <c r="M255" i="7"/>
  <c r="L256" i="7"/>
  <c r="M256" i="7"/>
  <c r="L257" i="7"/>
  <c r="M257" i="7"/>
  <c r="L258" i="7"/>
  <c r="M258" i="7"/>
  <c r="L259" i="7"/>
  <c r="K259" i="7" s="1"/>
  <c r="M259" i="7"/>
  <c r="L260" i="7"/>
  <c r="M260" i="7"/>
  <c r="L261" i="7"/>
  <c r="M261" i="7"/>
  <c r="L262" i="7"/>
  <c r="M262" i="7"/>
  <c r="L263" i="7"/>
  <c r="M263" i="7"/>
  <c r="L264" i="7"/>
  <c r="M264" i="7"/>
  <c r="L265" i="7"/>
  <c r="M265" i="7"/>
  <c r="L266" i="7"/>
  <c r="M266" i="7"/>
  <c r="L267" i="7"/>
  <c r="M267" i="7"/>
  <c r="L268" i="7"/>
  <c r="M268" i="7"/>
  <c r="L269" i="7"/>
  <c r="M269" i="7"/>
  <c r="L270" i="7"/>
  <c r="M270" i="7"/>
  <c r="L271" i="7"/>
  <c r="M271" i="7"/>
  <c r="L272" i="7"/>
  <c r="M272" i="7"/>
  <c r="L273" i="7"/>
  <c r="M273" i="7"/>
  <c r="L274" i="7"/>
  <c r="M274" i="7"/>
  <c r="K274" i="7" s="1"/>
  <c r="L275" i="7"/>
  <c r="M275" i="7"/>
  <c r="L276" i="7"/>
  <c r="M276" i="7"/>
  <c r="L277" i="7"/>
  <c r="M277" i="7"/>
  <c r="L278" i="7"/>
  <c r="M278" i="7"/>
  <c r="K278" i="7" s="1"/>
  <c r="L279" i="7"/>
  <c r="K279" i="7" s="1"/>
  <c r="M279" i="7"/>
  <c r="L280" i="7"/>
  <c r="M280" i="7"/>
  <c r="L281" i="7"/>
  <c r="M281" i="7"/>
  <c r="L282" i="7"/>
  <c r="M282" i="7"/>
  <c r="K282" i="7" s="1"/>
  <c r="L283" i="7"/>
  <c r="M283" i="7"/>
  <c r="L284" i="7"/>
  <c r="M284" i="7"/>
  <c r="L285" i="7"/>
  <c r="M285" i="7"/>
  <c r="L286" i="7"/>
  <c r="M286" i="7"/>
  <c r="K286" i="7" s="1"/>
  <c r="L287" i="7"/>
  <c r="K287" i="7" s="1"/>
  <c r="M287" i="7"/>
  <c r="L288" i="7"/>
  <c r="M288" i="7"/>
  <c r="L289" i="7"/>
  <c r="M289" i="7"/>
  <c r="L290" i="7"/>
  <c r="M290" i="7"/>
  <c r="K290" i="7" s="1"/>
  <c r="L291" i="7"/>
  <c r="K291" i="7" s="1"/>
  <c r="M291" i="7"/>
  <c r="L292" i="7"/>
  <c r="M292" i="7"/>
  <c r="L293" i="7"/>
  <c r="M293" i="7"/>
  <c r="L294" i="7"/>
  <c r="M294" i="7"/>
  <c r="K294" i="7" s="1"/>
  <c r="L295" i="7"/>
  <c r="M295" i="7"/>
  <c r="L296" i="7"/>
  <c r="M296" i="7"/>
  <c r="L297" i="7"/>
  <c r="M297" i="7"/>
  <c r="L298" i="7"/>
  <c r="M298" i="7"/>
  <c r="K298" i="7" s="1"/>
  <c r="L299" i="7"/>
  <c r="M299" i="7"/>
  <c r="L300" i="7"/>
  <c r="M300" i="7"/>
  <c r="L301" i="7"/>
  <c r="M301" i="7"/>
  <c r="L302" i="7"/>
  <c r="M302" i="7"/>
  <c r="L303" i="7"/>
  <c r="M303" i="7"/>
  <c r="L304" i="7"/>
  <c r="M304" i="7"/>
  <c r="L305" i="7"/>
  <c r="M305" i="7"/>
  <c r="L306" i="7"/>
  <c r="M306" i="7"/>
  <c r="K306" i="7" s="1"/>
  <c r="L307" i="7"/>
  <c r="M307" i="7"/>
  <c r="L308" i="7"/>
  <c r="M308" i="7"/>
  <c r="L309" i="7"/>
  <c r="M309" i="7"/>
  <c r="L310" i="7"/>
  <c r="M310" i="7"/>
  <c r="L311" i="7"/>
  <c r="K311" i="7" s="1"/>
  <c r="M311" i="7"/>
  <c r="L312" i="7"/>
  <c r="M312" i="7"/>
  <c r="L313" i="7"/>
  <c r="M313" i="7"/>
  <c r="L314" i="7"/>
  <c r="M314" i="7"/>
  <c r="L315" i="7"/>
  <c r="M315" i="7"/>
  <c r="L316" i="7"/>
  <c r="M316" i="7"/>
  <c r="L317" i="7"/>
  <c r="M317" i="7"/>
  <c r="L318" i="7"/>
  <c r="M318" i="7"/>
  <c r="L319" i="7"/>
  <c r="K319" i="7" s="1"/>
  <c r="M319" i="7"/>
  <c r="L320" i="7"/>
  <c r="M320" i="7"/>
  <c r="L321" i="7"/>
  <c r="M321" i="7"/>
  <c r="L322" i="7"/>
  <c r="M322" i="7"/>
  <c r="L323" i="7"/>
  <c r="M323" i="7"/>
  <c r="L324" i="7"/>
  <c r="M324" i="7"/>
  <c r="L325" i="7"/>
  <c r="M325" i="7"/>
  <c r="L326" i="7"/>
  <c r="M326" i="7"/>
  <c r="K326" i="7" s="1"/>
  <c r="L327" i="7"/>
  <c r="M327" i="7"/>
  <c r="L328" i="7"/>
  <c r="M328" i="7"/>
  <c r="L329" i="7"/>
  <c r="M329" i="7"/>
  <c r="L330" i="7"/>
  <c r="M330" i="7"/>
  <c r="L331" i="7"/>
  <c r="M331" i="7"/>
  <c r="L332" i="7"/>
  <c r="M332" i="7"/>
  <c r="L333" i="7"/>
  <c r="M333" i="7"/>
  <c r="L334" i="7"/>
  <c r="M334" i="7"/>
  <c r="L335" i="7"/>
  <c r="K335" i="7" s="1"/>
  <c r="M335" i="7"/>
  <c r="L336" i="7"/>
  <c r="M336" i="7"/>
  <c r="L337" i="7"/>
  <c r="M337" i="7"/>
  <c r="L338" i="7"/>
  <c r="M338" i="7"/>
  <c r="L339" i="7"/>
  <c r="K339" i="7" s="1"/>
  <c r="M339" i="7"/>
  <c r="L340" i="7"/>
  <c r="M340" i="7"/>
  <c r="L341" i="7"/>
  <c r="M341" i="7"/>
  <c r="L342" i="7"/>
  <c r="M342" i="7"/>
  <c r="L343" i="7"/>
  <c r="M343" i="7"/>
  <c r="L344" i="7"/>
  <c r="M344" i="7"/>
  <c r="L345" i="7"/>
  <c r="M345" i="7"/>
  <c r="L346" i="7"/>
  <c r="M346" i="7"/>
  <c r="K346" i="7" s="1"/>
  <c r="L347" i="7"/>
  <c r="M347" i="7"/>
  <c r="L348" i="7"/>
  <c r="M348" i="7"/>
  <c r="L349" i="7"/>
  <c r="M349" i="7"/>
  <c r="L350" i="7"/>
  <c r="M350" i="7"/>
  <c r="L351" i="7"/>
  <c r="M351" i="7"/>
  <c r="L352" i="7"/>
  <c r="M352" i="7"/>
  <c r="L353" i="7"/>
  <c r="M353" i="7"/>
  <c r="L354" i="7"/>
  <c r="M354" i="7"/>
  <c r="L355" i="7"/>
  <c r="M355" i="7"/>
  <c r="L356" i="7"/>
  <c r="M356" i="7"/>
  <c r="L357" i="7"/>
  <c r="M357" i="7"/>
  <c r="L358" i="7"/>
  <c r="M358" i="7"/>
  <c r="L359" i="7"/>
  <c r="M359" i="7"/>
  <c r="L360" i="7"/>
  <c r="M360" i="7"/>
  <c r="L361" i="7"/>
  <c r="M361" i="7"/>
  <c r="L362" i="7"/>
  <c r="M362" i="7"/>
  <c r="L363" i="7"/>
  <c r="M363" i="7"/>
  <c r="L364" i="7"/>
  <c r="M364" i="7"/>
  <c r="L365" i="7"/>
  <c r="M365" i="7"/>
  <c r="L366" i="7"/>
  <c r="M366" i="7"/>
  <c r="L367" i="7"/>
  <c r="K367" i="7" s="1"/>
  <c r="M367" i="7"/>
  <c r="L368" i="7"/>
  <c r="M368" i="7"/>
  <c r="L369" i="7"/>
  <c r="M369" i="7"/>
  <c r="L370" i="7"/>
  <c r="M370" i="7"/>
  <c r="L371" i="7"/>
  <c r="M371" i="7"/>
  <c r="L372" i="7"/>
  <c r="M372" i="7"/>
  <c r="L373" i="7"/>
  <c r="M373" i="7"/>
  <c r="L374" i="7"/>
  <c r="M374" i="7"/>
  <c r="L375" i="7"/>
  <c r="M375" i="7"/>
  <c r="L376" i="7"/>
  <c r="M376" i="7"/>
  <c r="L377" i="7"/>
  <c r="M377" i="7"/>
  <c r="L378" i="7"/>
  <c r="M378" i="7"/>
  <c r="L379" i="7"/>
  <c r="K379" i="7" s="1"/>
  <c r="M379" i="7"/>
  <c r="L380" i="7"/>
  <c r="M380" i="7"/>
  <c r="L381" i="7"/>
  <c r="M381" i="7"/>
  <c r="L382" i="7"/>
  <c r="M382" i="7"/>
  <c r="L383" i="7"/>
  <c r="M383" i="7"/>
  <c r="L384" i="7"/>
  <c r="M384" i="7"/>
  <c r="L385" i="7"/>
  <c r="M385" i="7"/>
  <c r="L386" i="7"/>
  <c r="M386" i="7"/>
  <c r="L387" i="7"/>
  <c r="M387" i="7"/>
  <c r="L388" i="7"/>
  <c r="M388" i="7"/>
  <c r="L389" i="7"/>
  <c r="M389" i="7"/>
  <c r="L390" i="7"/>
  <c r="M390" i="7"/>
  <c r="L391" i="7"/>
  <c r="M391" i="7"/>
  <c r="L392" i="7"/>
  <c r="M392" i="7"/>
  <c r="L393" i="7"/>
  <c r="M393" i="7"/>
  <c r="L394" i="7"/>
  <c r="M394" i="7"/>
  <c r="L395" i="7"/>
  <c r="M395" i="7"/>
  <c r="L396" i="7"/>
  <c r="M396" i="7"/>
  <c r="L397" i="7"/>
  <c r="M397" i="7"/>
  <c r="L398" i="7"/>
  <c r="M398" i="7"/>
  <c r="L399" i="7"/>
  <c r="K399" i="7" s="1"/>
  <c r="M399" i="7"/>
  <c r="L400" i="7"/>
  <c r="M400" i="7"/>
  <c r="L401" i="7"/>
  <c r="M401" i="7"/>
  <c r="L402" i="7"/>
  <c r="M402" i="7"/>
  <c r="K402" i="7" s="1"/>
  <c r="L403" i="7"/>
  <c r="K403" i="7" s="1"/>
  <c r="M403" i="7"/>
  <c r="L404" i="7"/>
  <c r="M404" i="7"/>
  <c r="L405" i="7"/>
  <c r="M405" i="7"/>
  <c r="L406" i="7"/>
  <c r="M406" i="7"/>
  <c r="L407" i="7"/>
  <c r="M407" i="7"/>
  <c r="L408" i="7"/>
  <c r="M408" i="7"/>
  <c r="L409" i="7"/>
  <c r="M409" i="7"/>
  <c r="L410" i="7"/>
  <c r="M410" i="7"/>
  <c r="L411" i="7"/>
  <c r="M411" i="7"/>
  <c r="L412" i="7"/>
  <c r="M412" i="7"/>
  <c r="L413" i="7"/>
  <c r="M413" i="7"/>
  <c r="L414" i="7"/>
  <c r="M414" i="7"/>
  <c r="L415" i="7"/>
  <c r="K415" i="7" s="1"/>
  <c r="M415" i="7"/>
  <c r="L416" i="7"/>
  <c r="M416" i="7"/>
  <c r="L417" i="7"/>
  <c r="M417" i="7"/>
  <c r="L418" i="7"/>
  <c r="M418" i="7"/>
  <c r="L419" i="7"/>
  <c r="M419" i="7"/>
  <c r="L420" i="7"/>
  <c r="M420" i="7"/>
  <c r="L421" i="7"/>
  <c r="M421" i="7"/>
  <c r="L422" i="7"/>
  <c r="M422" i="7"/>
  <c r="L423" i="7"/>
  <c r="M423" i="7"/>
  <c r="L424" i="7"/>
  <c r="M424" i="7"/>
  <c r="L425" i="7"/>
  <c r="M425" i="7"/>
  <c r="L426" i="7"/>
  <c r="M426" i="7"/>
  <c r="L427" i="7"/>
  <c r="M427" i="7"/>
  <c r="L428" i="7"/>
  <c r="M428" i="7"/>
  <c r="L429" i="7"/>
  <c r="M429" i="7"/>
  <c r="L430" i="7"/>
  <c r="M430" i="7"/>
  <c r="L431" i="7"/>
  <c r="M431" i="7"/>
  <c r="L432" i="7"/>
  <c r="M432" i="7"/>
  <c r="L433" i="7"/>
  <c r="M433" i="7"/>
  <c r="L434" i="7"/>
  <c r="M434" i="7"/>
  <c r="L435" i="7"/>
  <c r="M435" i="7"/>
  <c r="L436" i="7"/>
  <c r="M436" i="7"/>
  <c r="L437" i="7"/>
  <c r="M437" i="7"/>
  <c r="L438" i="7"/>
  <c r="M438" i="7"/>
  <c r="L439" i="7"/>
  <c r="M439" i="7"/>
  <c r="L440" i="7"/>
  <c r="M440" i="7"/>
  <c r="L441" i="7"/>
  <c r="M441" i="7"/>
  <c r="L442" i="7"/>
  <c r="M442" i="7"/>
  <c r="K442" i="7" s="1"/>
  <c r="L443" i="7"/>
  <c r="M443" i="7"/>
  <c r="L444" i="7"/>
  <c r="M444" i="7"/>
  <c r="L445" i="7"/>
  <c r="M445" i="7"/>
  <c r="L446" i="7"/>
  <c r="M446" i="7"/>
  <c r="K446" i="7" s="1"/>
  <c r="L447" i="7"/>
  <c r="M447" i="7"/>
  <c r="L448" i="7"/>
  <c r="M448" i="7"/>
  <c r="L449" i="7"/>
  <c r="M449" i="7"/>
  <c r="L450" i="7"/>
  <c r="M450" i="7"/>
  <c r="L451" i="7"/>
  <c r="M451" i="7"/>
  <c r="L452" i="7"/>
  <c r="M452" i="7"/>
  <c r="L453" i="7"/>
  <c r="M453" i="7"/>
  <c r="L454" i="7"/>
  <c r="M454" i="7"/>
  <c r="L455" i="7"/>
  <c r="M455" i="7"/>
  <c r="L456" i="7"/>
  <c r="M456" i="7"/>
  <c r="L457" i="7"/>
  <c r="M457" i="7"/>
  <c r="L458" i="7"/>
  <c r="M458" i="7"/>
  <c r="L459" i="7"/>
  <c r="M459" i="7"/>
  <c r="L460" i="7"/>
  <c r="M460" i="7"/>
  <c r="L461" i="7"/>
  <c r="M461" i="7"/>
  <c r="L462" i="7"/>
  <c r="M462" i="7"/>
  <c r="K462" i="7" s="1"/>
  <c r="L463" i="7"/>
  <c r="M463" i="7"/>
  <c r="L464" i="7"/>
  <c r="M464" i="7"/>
  <c r="L465" i="7"/>
  <c r="M465" i="7"/>
  <c r="L466" i="7"/>
  <c r="M466" i="7"/>
  <c r="K466" i="7" s="1"/>
  <c r="L467" i="7"/>
  <c r="M467" i="7"/>
  <c r="L468" i="7"/>
  <c r="M468" i="7"/>
  <c r="L469" i="7"/>
  <c r="M469" i="7"/>
  <c r="L470" i="7"/>
  <c r="M470" i="7"/>
  <c r="K470" i="7" s="1"/>
  <c r="L471" i="7"/>
  <c r="K471" i="7" s="1"/>
  <c r="M471" i="7"/>
  <c r="L472" i="7"/>
  <c r="M472" i="7"/>
  <c r="L473" i="7"/>
  <c r="M473" i="7"/>
  <c r="L474" i="7"/>
  <c r="M474" i="7"/>
  <c r="L475" i="7"/>
  <c r="K475" i="7" s="1"/>
  <c r="M475" i="7"/>
  <c r="L476" i="7"/>
  <c r="M476" i="7"/>
  <c r="L477" i="7"/>
  <c r="M477" i="7"/>
  <c r="L478" i="7"/>
  <c r="M478" i="7"/>
  <c r="L479" i="7"/>
  <c r="K479" i="7" s="1"/>
  <c r="M479" i="7"/>
  <c r="L480" i="7"/>
  <c r="M480" i="7"/>
  <c r="L481" i="7"/>
  <c r="M481" i="7"/>
  <c r="L482" i="7"/>
  <c r="M482" i="7"/>
  <c r="L483" i="7"/>
  <c r="M483" i="7"/>
  <c r="L484" i="7"/>
  <c r="M484" i="7"/>
  <c r="L485" i="7"/>
  <c r="M485" i="7"/>
  <c r="L486" i="7"/>
  <c r="M486" i="7"/>
  <c r="K486" i="7" s="1"/>
  <c r="L487" i="7"/>
  <c r="M487" i="7"/>
  <c r="L488" i="7"/>
  <c r="M488" i="7"/>
  <c r="L489" i="7"/>
  <c r="M489" i="7"/>
  <c r="L490" i="7"/>
  <c r="M490" i="7"/>
  <c r="L491" i="7"/>
  <c r="M491" i="7"/>
  <c r="L492" i="7"/>
  <c r="M492" i="7"/>
  <c r="L493" i="7"/>
  <c r="M493" i="7"/>
  <c r="L494" i="7"/>
  <c r="M494" i="7"/>
  <c r="L495" i="7"/>
  <c r="M495" i="7"/>
  <c r="L496" i="7"/>
  <c r="M496" i="7"/>
  <c r="L497" i="7"/>
  <c r="M497" i="7"/>
  <c r="L498" i="7"/>
  <c r="M498" i="7"/>
  <c r="L499" i="7"/>
  <c r="M499" i="7"/>
  <c r="L500" i="7"/>
  <c r="M500" i="7"/>
  <c r="L501" i="7"/>
  <c r="M501" i="7"/>
  <c r="L502" i="7"/>
  <c r="M502" i="7"/>
  <c r="L503" i="7"/>
  <c r="M503" i="7"/>
  <c r="L504" i="7"/>
  <c r="M504" i="7"/>
  <c r="L505" i="7"/>
  <c r="M505" i="7"/>
  <c r="L506" i="7"/>
  <c r="M506" i="7"/>
  <c r="L507" i="7"/>
  <c r="M507" i="7"/>
  <c r="L508" i="7"/>
  <c r="M508" i="7"/>
  <c r="L509" i="7"/>
  <c r="M509" i="7"/>
  <c r="L510" i="7"/>
  <c r="M510" i="7"/>
  <c r="L511" i="7"/>
  <c r="M511" i="7"/>
  <c r="L512" i="7"/>
  <c r="M512" i="7"/>
  <c r="L513" i="7"/>
  <c r="M513" i="7"/>
  <c r="L514" i="7"/>
  <c r="M514" i="7"/>
  <c r="L515" i="7"/>
  <c r="M515" i="7"/>
  <c r="L516" i="7"/>
  <c r="M516" i="7"/>
  <c r="L517" i="7"/>
  <c r="M517" i="7"/>
  <c r="L518" i="7"/>
  <c r="M518" i="7"/>
  <c r="L519" i="7"/>
  <c r="K519" i="7" s="1"/>
  <c r="M519" i="7"/>
  <c r="L520" i="7"/>
  <c r="M520" i="7"/>
  <c r="L521" i="7"/>
  <c r="M521" i="7"/>
  <c r="L522" i="7"/>
  <c r="M522" i="7"/>
  <c r="L523" i="7"/>
  <c r="M523" i="7"/>
  <c r="L524" i="7"/>
  <c r="M524" i="7"/>
  <c r="L525" i="7"/>
  <c r="M525" i="7"/>
  <c r="L526" i="7"/>
  <c r="M526" i="7"/>
  <c r="K526" i="7" s="1"/>
  <c r="L527" i="7"/>
  <c r="M527" i="7"/>
  <c r="L528" i="7"/>
  <c r="M528" i="7"/>
  <c r="L529" i="7"/>
  <c r="M529" i="7"/>
  <c r="L530" i="7"/>
  <c r="M530" i="7"/>
  <c r="K530" i="7" s="1"/>
  <c r="L531" i="7"/>
  <c r="M531" i="7"/>
  <c r="L532" i="7"/>
  <c r="M532" i="7"/>
  <c r="L533" i="7"/>
  <c r="M533" i="7"/>
  <c r="L534" i="7"/>
  <c r="M534" i="7"/>
  <c r="L535" i="7"/>
  <c r="M535" i="7"/>
  <c r="L536" i="7"/>
  <c r="M536" i="7"/>
  <c r="L537" i="7"/>
  <c r="M537" i="7"/>
  <c r="L538" i="7"/>
  <c r="M538" i="7"/>
  <c r="K538" i="7" s="1"/>
  <c r="L539" i="7"/>
  <c r="M539" i="7"/>
  <c r="L540" i="7"/>
  <c r="M540" i="7"/>
  <c r="L541" i="7"/>
  <c r="M541" i="7"/>
  <c r="L542" i="7"/>
  <c r="M542" i="7"/>
  <c r="L543" i="7"/>
  <c r="K543" i="7" s="1"/>
  <c r="M543" i="7"/>
  <c r="L544" i="7"/>
  <c r="M544" i="7"/>
  <c r="L545" i="7"/>
  <c r="M545" i="7"/>
  <c r="L546" i="7"/>
  <c r="M546" i="7"/>
  <c r="L547" i="7"/>
  <c r="K547" i="7" s="1"/>
  <c r="M547" i="7"/>
  <c r="L548" i="7"/>
  <c r="M548" i="7"/>
  <c r="L549" i="7"/>
  <c r="M549" i="7"/>
  <c r="L550" i="7"/>
  <c r="M550" i="7"/>
  <c r="L551" i="7"/>
  <c r="M551" i="7"/>
  <c r="L552" i="7"/>
  <c r="M552" i="7"/>
  <c r="L553" i="7"/>
  <c r="M553" i="7"/>
  <c r="L554" i="7"/>
  <c r="M554" i="7"/>
  <c r="L555" i="7"/>
  <c r="M555" i="7"/>
  <c r="L556" i="7"/>
  <c r="M556" i="7"/>
  <c r="L557" i="7"/>
  <c r="M557" i="7"/>
  <c r="L558" i="7"/>
  <c r="M558" i="7"/>
  <c r="L559" i="7"/>
  <c r="M559" i="7"/>
  <c r="L560" i="7"/>
  <c r="M560" i="7"/>
  <c r="L561" i="7"/>
  <c r="M561" i="7"/>
  <c r="L562" i="7"/>
  <c r="M562" i="7"/>
  <c r="L563" i="7"/>
  <c r="M563" i="7"/>
  <c r="L564" i="7"/>
  <c r="M564" i="7"/>
  <c r="L565" i="7"/>
  <c r="M565" i="7"/>
  <c r="L566" i="7"/>
  <c r="M566" i="7"/>
  <c r="L567" i="7"/>
  <c r="K567" i="7" s="1"/>
  <c r="M567" i="7"/>
  <c r="L568" i="7"/>
  <c r="M568" i="7"/>
  <c r="L569" i="7"/>
  <c r="M569" i="7"/>
  <c r="L570" i="7"/>
  <c r="M570" i="7"/>
  <c r="L571" i="7"/>
  <c r="M571" i="7"/>
  <c r="L572" i="7"/>
  <c r="M572" i="7"/>
  <c r="L573" i="7"/>
  <c r="M573" i="7"/>
  <c r="L574" i="7"/>
  <c r="M574" i="7"/>
  <c r="L575" i="7"/>
  <c r="M575" i="7"/>
  <c r="L576" i="7"/>
  <c r="M576" i="7"/>
  <c r="L577" i="7"/>
  <c r="M577" i="7"/>
  <c r="L578" i="7"/>
  <c r="M578" i="7"/>
  <c r="L579" i="7"/>
  <c r="M579" i="7"/>
  <c r="L580" i="7"/>
  <c r="M580" i="7"/>
  <c r="L581" i="7"/>
  <c r="M581" i="7"/>
  <c r="L582" i="7"/>
  <c r="M582" i="7"/>
  <c r="K582" i="7" s="1"/>
  <c r="L583" i="7"/>
  <c r="K583" i="7" s="1"/>
  <c r="M583" i="7"/>
  <c r="L584" i="7"/>
  <c r="M584" i="7"/>
  <c r="L585" i="7"/>
  <c r="M585" i="7"/>
  <c r="L586" i="7"/>
  <c r="M586" i="7"/>
  <c r="L587" i="7"/>
  <c r="M587" i="7"/>
  <c r="L588" i="7"/>
  <c r="M588" i="7"/>
  <c r="L589" i="7"/>
  <c r="M589" i="7"/>
  <c r="L590" i="7"/>
  <c r="M590" i="7"/>
  <c r="L591" i="7"/>
  <c r="M591" i="7"/>
  <c r="L592" i="7"/>
  <c r="M592" i="7"/>
  <c r="L593" i="7"/>
  <c r="M593" i="7"/>
  <c r="L594" i="7"/>
  <c r="M594" i="7"/>
  <c r="L595" i="7"/>
  <c r="K595" i="7" s="1"/>
  <c r="M595" i="7"/>
  <c r="L596" i="7"/>
  <c r="M596" i="7"/>
  <c r="L597" i="7"/>
  <c r="M597" i="7"/>
  <c r="L598" i="7"/>
  <c r="M598" i="7"/>
  <c r="L599" i="7"/>
  <c r="K599" i="7" s="1"/>
  <c r="M599" i="7"/>
  <c r="L600" i="7"/>
  <c r="M600" i="7"/>
  <c r="L601" i="7"/>
  <c r="M601" i="7"/>
  <c r="L602" i="7"/>
  <c r="M602" i="7"/>
  <c r="L603" i="7"/>
  <c r="K603" i="7" s="1"/>
  <c r="M603" i="7"/>
  <c r="L604" i="7"/>
  <c r="M604" i="7"/>
  <c r="L605" i="7"/>
  <c r="M605" i="7"/>
  <c r="L606" i="7"/>
  <c r="M606" i="7"/>
  <c r="K606" i="7" s="1"/>
  <c r="L607" i="7"/>
  <c r="K607" i="7" s="1"/>
  <c r="M607" i="7"/>
  <c r="L608" i="7"/>
  <c r="M608" i="7"/>
  <c r="L609" i="7"/>
  <c r="M609" i="7"/>
  <c r="L610" i="7"/>
  <c r="M610" i="7"/>
  <c r="L611" i="7"/>
  <c r="K611" i="7" s="1"/>
  <c r="M611" i="7"/>
  <c r="L612" i="7"/>
  <c r="M612" i="7"/>
  <c r="L613" i="7"/>
  <c r="M613" i="7"/>
  <c r="L614" i="7"/>
  <c r="M614" i="7"/>
  <c r="L615" i="7"/>
  <c r="M615" i="7"/>
  <c r="L616" i="7"/>
  <c r="M616" i="7"/>
  <c r="L617" i="7"/>
  <c r="M617" i="7"/>
  <c r="L618" i="7"/>
  <c r="M618" i="7"/>
  <c r="L619" i="7"/>
  <c r="M619" i="7"/>
  <c r="L620" i="7"/>
  <c r="M620" i="7"/>
  <c r="L621" i="7"/>
  <c r="M621" i="7"/>
  <c r="L622" i="7"/>
  <c r="M622" i="7"/>
  <c r="K622" i="7" s="1"/>
  <c r="L623" i="7"/>
  <c r="K623" i="7" s="1"/>
  <c r="M623" i="7"/>
  <c r="L624" i="7"/>
  <c r="M624" i="7"/>
  <c r="L625" i="7"/>
  <c r="M625" i="7"/>
  <c r="L626" i="7"/>
  <c r="M626" i="7"/>
  <c r="L627" i="7"/>
  <c r="M627" i="7"/>
  <c r="L628" i="7"/>
  <c r="M628" i="7"/>
  <c r="L629" i="7"/>
  <c r="M629" i="7"/>
  <c r="L630" i="7"/>
  <c r="M630" i="7"/>
  <c r="L631" i="7"/>
  <c r="M631" i="7"/>
  <c r="L632" i="7"/>
  <c r="M632" i="7"/>
  <c r="L633" i="7"/>
  <c r="M633" i="7"/>
  <c r="L634" i="7"/>
  <c r="M634" i="7"/>
  <c r="L635" i="7"/>
  <c r="M635" i="7"/>
  <c r="L636" i="7"/>
  <c r="M636" i="7"/>
  <c r="L637" i="7"/>
  <c r="M637" i="7"/>
  <c r="L638" i="7"/>
  <c r="M638" i="7"/>
  <c r="L639" i="7"/>
  <c r="M639" i="7"/>
  <c r="L640" i="7"/>
  <c r="M640" i="7"/>
  <c r="L641" i="7"/>
  <c r="M641" i="7"/>
  <c r="L642" i="7"/>
  <c r="M642" i="7"/>
  <c r="L643" i="7"/>
  <c r="M643" i="7"/>
  <c r="L644" i="7"/>
  <c r="M644" i="7"/>
  <c r="L645" i="7"/>
  <c r="M645" i="7"/>
  <c r="L646" i="7"/>
  <c r="M646" i="7"/>
  <c r="L647" i="7"/>
  <c r="K647" i="7" s="1"/>
  <c r="M647" i="7"/>
  <c r="L648" i="7"/>
  <c r="M648" i="7"/>
  <c r="L649" i="7"/>
  <c r="M649" i="7"/>
  <c r="L650" i="7"/>
  <c r="M650" i="7"/>
  <c r="K650" i="7" s="1"/>
  <c r="L651" i="7"/>
  <c r="M651" i="7"/>
  <c r="L652" i="7"/>
  <c r="M652" i="7"/>
  <c r="L653" i="7"/>
  <c r="M653" i="7"/>
  <c r="L654" i="7"/>
  <c r="M654" i="7"/>
  <c r="K654" i="7" s="1"/>
  <c r="L655" i="7"/>
  <c r="M655" i="7"/>
  <c r="L656" i="7"/>
  <c r="M656" i="7"/>
  <c r="L657" i="7"/>
  <c r="M657" i="7"/>
  <c r="L658" i="7"/>
  <c r="M658" i="7"/>
  <c r="L659" i="7"/>
  <c r="K659" i="7" s="1"/>
  <c r="M659" i="7"/>
  <c r="L660" i="7"/>
  <c r="M660" i="7"/>
  <c r="L661" i="7"/>
  <c r="M661" i="7"/>
  <c r="L662" i="7"/>
  <c r="M662" i="7"/>
  <c r="L663" i="7"/>
  <c r="K663" i="7" s="1"/>
  <c r="M663" i="7"/>
  <c r="L664" i="7"/>
  <c r="M664" i="7"/>
  <c r="L665" i="7"/>
  <c r="M665" i="7"/>
  <c r="L666" i="7"/>
  <c r="M666" i="7"/>
  <c r="K666" i="7" s="1"/>
  <c r="L667" i="7"/>
  <c r="M667" i="7"/>
  <c r="L668" i="7"/>
  <c r="M668" i="7"/>
  <c r="L669" i="7"/>
  <c r="M669" i="7"/>
  <c r="L670" i="7"/>
  <c r="M670" i="7"/>
  <c r="L671" i="7"/>
  <c r="M671" i="7"/>
  <c r="L672" i="7"/>
  <c r="M672" i="7"/>
  <c r="L673" i="7"/>
  <c r="M673" i="7"/>
  <c r="L674" i="7"/>
  <c r="M674" i="7"/>
  <c r="K674" i="7" s="1"/>
  <c r="L675" i="7"/>
  <c r="M675" i="7"/>
  <c r="L676" i="7"/>
  <c r="M676" i="7"/>
  <c r="L677" i="7"/>
  <c r="M677" i="7"/>
  <c r="L678" i="7"/>
  <c r="M678" i="7"/>
  <c r="L679" i="7"/>
  <c r="K679" i="7" s="1"/>
  <c r="M679" i="7"/>
  <c r="L680" i="7"/>
  <c r="M680" i="7"/>
  <c r="L681" i="7"/>
  <c r="M681" i="7"/>
  <c r="L682" i="7"/>
  <c r="M682" i="7"/>
  <c r="L683" i="7"/>
  <c r="M683" i="7"/>
  <c r="L684" i="7"/>
  <c r="M684" i="7"/>
  <c r="L685" i="7"/>
  <c r="M685" i="7"/>
  <c r="L686" i="7"/>
  <c r="M686" i="7"/>
  <c r="L687" i="7"/>
  <c r="K687" i="7" s="1"/>
  <c r="M687" i="7"/>
  <c r="L688" i="7"/>
  <c r="M688" i="7"/>
  <c r="L689" i="7"/>
  <c r="M689" i="7"/>
  <c r="L690" i="7"/>
  <c r="M690" i="7"/>
  <c r="L691" i="7"/>
  <c r="M691" i="7"/>
  <c r="L692" i="7"/>
  <c r="M692" i="7"/>
  <c r="L693" i="7"/>
  <c r="M693" i="7"/>
  <c r="L694" i="7"/>
  <c r="M694" i="7"/>
  <c r="L695" i="7"/>
  <c r="K695" i="7" s="1"/>
  <c r="M695" i="7"/>
  <c r="L696" i="7"/>
  <c r="M696" i="7"/>
  <c r="K696" i="7" s="1"/>
  <c r="L697" i="7"/>
  <c r="M697" i="7"/>
  <c r="L698" i="7"/>
  <c r="M698" i="7"/>
  <c r="L699" i="7"/>
  <c r="M699" i="7"/>
  <c r="L700" i="7"/>
  <c r="M700" i="7"/>
  <c r="L701" i="7"/>
  <c r="M701" i="7"/>
  <c r="L702" i="7"/>
  <c r="M702" i="7"/>
  <c r="K702" i="7" s="1"/>
  <c r="L703" i="7"/>
  <c r="K703" i="7" s="1"/>
  <c r="M703" i="7"/>
  <c r="L704" i="7"/>
  <c r="M704" i="7"/>
  <c r="L705" i="7"/>
  <c r="M705" i="7"/>
  <c r="L706" i="7"/>
  <c r="M706" i="7"/>
  <c r="L707" i="7"/>
  <c r="M707" i="7"/>
  <c r="L708" i="7"/>
  <c r="M708" i="7"/>
  <c r="L709" i="7"/>
  <c r="M709" i="7"/>
  <c r="L710" i="7"/>
  <c r="M710" i="7"/>
  <c r="L711" i="7"/>
  <c r="K711" i="7" s="1"/>
  <c r="M711" i="7"/>
  <c r="L712" i="7"/>
  <c r="M712" i="7"/>
  <c r="L713" i="7"/>
  <c r="M713" i="7"/>
  <c r="L714" i="7"/>
  <c r="M714" i="7"/>
  <c r="L715" i="7"/>
  <c r="M715" i="7"/>
  <c r="L716" i="7"/>
  <c r="M716" i="7"/>
  <c r="L717" i="7"/>
  <c r="M717" i="7"/>
  <c r="L718" i="7"/>
  <c r="M718" i="7"/>
  <c r="L719" i="7"/>
  <c r="K719" i="7" s="1"/>
  <c r="M719" i="7"/>
  <c r="L720" i="7"/>
  <c r="M720" i="7"/>
  <c r="L721" i="7"/>
  <c r="M721" i="7"/>
  <c r="L722" i="7"/>
  <c r="M722" i="7"/>
  <c r="L723" i="7"/>
  <c r="M723" i="7"/>
  <c r="L724" i="7"/>
  <c r="M724" i="7"/>
  <c r="L725" i="7"/>
  <c r="M725" i="7"/>
  <c r="L726" i="7"/>
  <c r="M726" i="7"/>
  <c r="L727" i="7"/>
  <c r="K727" i="7" s="1"/>
  <c r="M727" i="7"/>
  <c r="L728" i="7"/>
  <c r="M728" i="7"/>
  <c r="L729" i="7"/>
  <c r="M729" i="7"/>
  <c r="L730" i="7"/>
  <c r="M730" i="7"/>
  <c r="L731" i="7"/>
  <c r="M731" i="7"/>
  <c r="L732" i="7"/>
  <c r="M732" i="7"/>
  <c r="K732" i="7" s="1"/>
  <c r="L733" i="7"/>
  <c r="M733" i="7"/>
  <c r="L734" i="7"/>
  <c r="M734" i="7"/>
  <c r="L735" i="7"/>
  <c r="M735" i="7"/>
  <c r="L736" i="7"/>
  <c r="M736" i="7"/>
  <c r="L737" i="7"/>
  <c r="M737" i="7"/>
  <c r="L738" i="7"/>
  <c r="M738" i="7"/>
  <c r="L739" i="7"/>
  <c r="M739" i="7"/>
  <c r="L740" i="7"/>
  <c r="M740" i="7"/>
  <c r="K740" i="7" s="1"/>
  <c r="L741" i="7"/>
  <c r="M741" i="7"/>
  <c r="L742" i="7"/>
  <c r="M742" i="7"/>
  <c r="L743" i="7"/>
  <c r="M743" i="7"/>
  <c r="L744" i="7"/>
  <c r="M744" i="7"/>
  <c r="L745" i="7"/>
  <c r="M745" i="7"/>
  <c r="L746" i="7"/>
  <c r="M746" i="7"/>
  <c r="L747" i="7"/>
  <c r="M747" i="7"/>
  <c r="L748" i="7"/>
  <c r="M748" i="7"/>
  <c r="L749" i="7"/>
  <c r="M749" i="7"/>
  <c r="L750" i="7"/>
  <c r="M750" i="7"/>
  <c r="L751" i="7"/>
  <c r="K751" i="7" s="1"/>
  <c r="M751" i="7"/>
  <c r="L752" i="7"/>
  <c r="M752" i="7"/>
  <c r="L753" i="7"/>
  <c r="M753" i="7"/>
  <c r="L754" i="7"/>
  <c r="M754" i="7"/>
  <c r="L755" i="7"/>
  <c r="M755" i="7"/>
  <c r="L756" i="7"/>
  <c r="M756" i="7"/>
  <c r="K756" i="7" s="1"/>
  <c r="L757" i="7"/>
  <c r="M757" i="7"/>
  <c r="L758" i="7"/>
  <c r="M758" i="7"/>
  <c r="L759" i="7"/>
  <c r="M759" i="7"/>
  <c r="L760" i="7"/>
  <c r="M760" i="7"/>
  <c r="K760" i="7" s="1"/>
  <c r="L761" i="7"/>
  <c r="M761" i="7"/>
  <c r="L762" i="7"/>
  <c r="M762" i="7"/>
  <c r="L763" i="7"/>
  <c r="M763" i="7"/>
  <c r="L764" i="7"/>
  <c r="M764" i="7"/>
  <c r="L765" i="7"/>
  <c r="M765" i="7"/>
  <c r="L766" i="7"/>
  <c r="M766" i="7"/>
  <c r="L767" i="7"/>
  <c r="M767" i="7"/>
  <c r="L768" i="7"/>
  <c r="M768" i="7"/>
  <c r="L769" i="7"/>
  <c r="M769" i="7"/>
  <c r="L770" i="7"/>
  <c r="M770" i="7"/>
  <c r="L771" i="7"/>
  <c r="M771" i="7"/>
  <c r="L772" i="7"/>
  <c r="M772" i="7"/>
  <c r="L773" i="7"/>
  <c r="M773" i="7"/>
  <c r="L774" i="7"/>
  <c r="M774" i="7"/>
  <c r="L775" i="7"/>
  <c r="M775" i="7"/>
  <c r="L776" i="7"/>
  <c r="M776" i="7"/>
  <c r="L777" i="7"/>
  <c r="M777" i="7"/>
  <c r="L778" i="7"/>
  <c r="M778" i="7"/>
  <c r="L779" i="7"/>
  <c r="M779" i="7"/>
  <c r="L780" i="7"/>
  <c r="M780" i="7"/>
  <c r="L781" i="7"/>
  <c r="M781" i="7"/>
  <c r="L782" i="7"/>
  <c r="M782" i="7"/>
  <c r="K782" i="7" s="1"/>
  <c r="L783" i="7"/>
  <c r="M783" i="7"/>
  <c r="L784" i="7"/>
  <c r="M784" i="7"/>
  <c r="K784" i="7" s="1"/>
  <c r="L785" i="7"/>
  <c r="M785" i="7"/>
  <c r="L786" i="7"/>
  <c r="M786" i="7"/>
  <c r="K786" i="7" s="1"/>
  <c r="L787" i="7"/>
  <c r="M787" i="7"/>
  <c r="L788" i="7"/>
  <c r="M788" i="7"/>
  <c r="L789" i="7"/>
  <c r="M789" i="7"/>
  <c r="L790" i="7"/>
  <c r="M790" i="7"/>
  <c r="L791" i="7"/>
  <c r="M791" i="7"/>
  <c r="L792" i="7"/>
  <c r="M792" i="7"/>
  <c r="L793" i="7"/>
  <c r="M793" i="7"/>
  <c r="L794" i="7"/>
  <c r="M794" i="7"/>
  <c r="L795" i="7"/>
  <c r="M795" i="7"/>
  <c r="L796" i="7"/>
  <c r="M796" i="7"/>
  <c r="K796" i="7" s="1"/>
  <c r="L797" i="7"/>
  <c r="M797" i="7"/>
  <c r="L798" i="7"/>
  <c r="M798" i="7"/>
  <c r="L799" i="7"/>
  <c r="K799" i="7" s="1"/>
  <c r="M799" i="7"/>
  <c r="L800" i="7"/>
  <c r="M800" i="7"/>
  <c r="L801" i="7"/>
  <c r="M801" i="7"/>
  <c r="L802" i="7"/>
  <c r="M802" i="7"/>
  <c r="L803" i="7"/>
  <c r="M803" i="7"/>
  <c r="L804" i="7"/>
  <c r="M804" i="7"/>
  <c r="L805" i="7"/>
  <c r="M805" i="7"/>
  <c r="L806" i="7"/>
  <c r="M806" i="7"/>
  <c r="K806" i="7" s="1"/>
  <c r="L807" i="7"/>
  <c r="K807" i="7" s="1"/>
  <c r="M807" i="7"/>
  <c r="L808" i="7"/>
  <c r="M808" i="7"/>
  <c r="L809" i="7"/>
  <c r="M809" i="7"/>
  <c r="L810" i="7"/>
  <c r="M810" i="7"/>
  <c r="K810" i="7" s="1"/>
  <c r="L811" i="7"/>
  <c r="M811" i="7"/>
  <c r="L812" i="7"/>
  <c r="M812" i="7"/>
  <c r="L813" i="7"/>
  <c r="M813" i="7"/>
  <c r="L814" i="7"/>
  <c r="M814" i="7"/>
  <c r="L815" i="7"/>
  <c r="M815" i="7"/>
  <c r="L816" i="7"/>
  <c r="M816" i="7"/>
  <c r="L817" i="7"/>
  <c r="M817" i="7"/>
  <c r="L818" i="7"/>
  <c r="M818" i="7"/>
  <c r="L819" i="7"/>
  <c r="M819" i="7"/>
  <c r="L820" i="7"/>
  <c r="M820" i="7"/>
  <c r="L821" i="7"/>
  <c r="M821" i="7"/>
  <c r="L822" i="7"/>
  <c r="M822" i="7"/>
  <c r="L823" i="7"/>
  <c r="M823" i="7"/>
  <c r="L824" i="7"/>
  <c r="M824" i="7"/>
  <c r="L825" i="7"/>
  <c r="M825" i="7"/>
  <c r="L826" i="7"/>
  <c r="M826" i="7"/>
  <c r="L827" i="7"/>
  <c r="M827" i="7"/>
  <c r="L828" i="7"/>
  <c r="M828" i="7"/>
  <c r="L829" i="7"/>
  <c r="M829" i="7"/>
  <c r="L830" i="7"/>
  <c r="M830" i="7"/>
  <c r="L831" i="7"/>
  <c r="M831" i="7"/>
  <c r="L832" i="7"/>
  <c r="M832" i="7"/>
  <c r="L833" i="7"/>
  <c r="M833" i="7"/>
  <c r="L834" i="7"/>
  <c r="M834" i="7"/>
  <c r="L835" i="7"/>
  <c r="M835" i="7"/>
  <c r="L836" i="7"/>
  <c r="M836" i="7"/>
  <c r="K836" i="7" s="1"/>
  <c r="L837" i="7"/>
  <c r="M837" i="7"/>
  <c r="L838" i="7"/>
  <c r="M838" i="7"/>
  <c r="L839" i="7"/>
  <c r="M839" i="7"/>
  <c r="L840" i="7"/>
  <c r="M840" i="7"/>
  <c r="K840" i="7" s="1"/>
  <c r="L841" i="7"/>
  <c r="M841" i="7"/>
  <c r="L842" i="7"/>
  <c r="M842" i="7"/>
  <c r="L843" i="7"/>
  <c r="M843" i="7"/>
  <c r="L844" i="7"/>
  <c r="M844" i="7"/>
  <c r="K844" i="7" s="1"/>
  <c r="L845" i="7"/>
  <c r="M845" i="7"/>
  <c r="L846" i="7"/>
  <c r="M846" i="7"/>
  <c r="L847" i="7"/>
  <c r="M847" i="7"/>
  <c r="L848" i="7"/>
  <c r="M848" i="7"/>
  <c r="K848" i="7" s="1"/>
  <c r="L849" i="7"/>
  <c r="M849" i="7"/>
  <c r="L850" i="7"/>
  <c r="M850" i="7"/>
  <c r="L851" i="7"/>
  <c r="M851" i="7"/>
  <c r="L852" i="7"/>
  <c r="M852" i="7"/>
  <c r="K852" i="7" s="1"/>
  <c r="L853" i="7"/>
  <c r="M853" i="7"/>
  <c r="L854" i="7"/>
  <c r="M854" i="7"/>
  <c r="L855" i="7"/>
  <c r="M855" i="7"/>
  <c r="L856" i="7"/>
  <c r="M856" i="7"/>
  <c r="L857" i="7"/>
  <c r="M857" i="7"/>
  <c r="L858" i="7"/>
  <c r="M858" i="7"/>
  <c r="L859" i="7"/>
  <c r="M859" i="7"/>
  <c r="L860" i="7"/>
  <c r="M860" i="7"/>
  <c r="L861" i="7"/>
  <c r="M861" i="7"/>
  <c r="L862" i="7"/>
  <c r="M862" i="7"/>
  <c r="L863" i="7"/>
  <c r="M863" i="7"/>
  <c r="L864" i="7"/>
  <c r="M864" i="7"/>
  <c r="L865" i="7"/>
  <c r="M865" i="7"/>
  <c r="L866" i="7"/>
  <c r="M866" i="7"/>
  <c r="K866" i="7" s="1"/>
  <c r="L867" i="7"/>
  <c r="M867" i="7"/>
  <c r="L868" i="7"/>
  <c r="M868" i="7"/>
  <c r="L869" i="7"/>
  <c r="M869" i="7"/>
  <c r="L870" i="7"/>
  <c r="M870" i="7"/>
  <c r="K870" i="7" s="1"/>
  <c r="L871" i="7"/>
  <c r="M871" i="7"/>
  <c r="L872" i="7"/>
  <c r="M872" i="7"/>
  <c r="L873" i="7"/>
  <c r="M873" i="7"/>
  <c r="L874" i="7"/>
  <c r="M874" i="7"/>
  <c r="L875" i="7"/>
  <c r="M875" i="7"/>
  <c r="L876" i="7"/>
  <c r="M876" i="7"/>
  <c r="L877" i="7"/>
  <c r="M877" i="7"/>
  <c r="L878" i="7"/>
  <c r="M878" i="7"/>
  <c r="L879" i="7"/>
  <c r="M879" i="7"/>
  <c r="L880" i="7"/>
  <c r="M880" i="7"/>
  <c r="K880" i="7" s="1"/>
  <c r="L881" i="7"/>
  <c r="M881" i="7"/>
  <c r="L882" i="7"/>
  <c r="M882" i="7"/>
  <c r="L883" i="7"/>
  <c r="M883" i="7"/>
  <c r="L884" i="7"/>
  <c r="M884" i="7"/>
  <c r="L885" i="7"/>
  <c r="M885" i="7"/>
  <c r="L886" i="7"/>
  <c r="M886" i="7"/>
  <c r="L887" i="7"/>
  <c r="M887" i="7"/>
  <c r="L888" i="7"/>
  <c r="M888" i="7"/>
  <c r="L889" i="7"/>
  <c r="M889" i="7"/>
  <c r="L890" i="7"/>
  <c r="M890" i="7"/>
  <c r="L891" i="7"/>
  <c r="K891" i="7" s="1"/>
  <c r="M891" i="7"/>
  <c r="L892" i="7"/>
  <c r="M892" i="7"/>
  <c r="K892" i="7" s="1"/>
  <c r="L893" i="7"/>
  <c r="M893" i="7"/>
  <c r="L894" i="7"/>
  <c r="M894" i="7"/>
  <c r="L895" i="7"/>
  <c r="M895" i="7"/>
  <c r="L896" i="7"/>
  <c r="M896" i="7"/>
  <c r="L897" i="7"/>
  <c r="M897" i="7"/>
  <c r="L898" i="7"/>
  <c r="M898" i="7"/>
  <c r="L899" i="7"/>
  <c r="M899" i="7"/>
  <c r="L900" i="7"/>
  <c r="M900" i="7"/>
  <c r="L901" i="7"/>
  <c r="M901" i="7"/>
  <c r="L902" i="7"/>
  <c r="M902" i="7"/>
  <c r="L903" i="7"/>
  <c r="M903" i="7"/>
  <c r="L904" i="7"/>
  <c r="M904" i="7"/>
  <c r="L905" i="7"/>
  <c r="M905" i="7"/>
  <c r="L906" i="7"/>
  <c r="M906" i="7"/>
  <c r="L907" i="7"/>
  <c r="M907" i="7"/>
  <c r="L908" i="7"/>
  <c r="M908" i="7"/>
  <c r="K908" i="7" s="1"/>
  <c r="L909" i="7"/>
  <c r="M909" i="7"/>
  <c r="L910" i="7"/>
  <c r="M910" i="7"/>
  <c r="K910" i="7" s="1"/>
  <c r="L911" i="7"/>
  <c r="K911" i="7" s="1"/>
  <c r="M911" i="7"/>
  <c r="L912" i="7"/>
  <c r="M912" i="7"/>
  <c r="L913" i="7"/>
  <c r="M913" i="7"/>
  <c r="L914" i="7"/>
  <c r="M914" i="7"/>
  <c r="L915" i="7"/>
  <c r="M915" i="7"/>
  <c r="L916" i="7"/>
  <c r="M916" i="7"/>
  <c r="K916" i="7" s="1"/>
  <c r="L917" i="7"/>
  <c r="M917" i="7"/>
  <c r="L918" i="7"/>
  <c r="M918" i="7"/>
  <c r="L919" i="7"/>
  <c r="M919" i="7"/>
  <c r="L920" i="7"/>
  <c r="M920" i="7"/>
  <c r="L921" i="7"/>
  <c r="M921" i="7"/>
  <c r="L922" i="7"/>
  <c r="M922" i="7"/>
  <c r="L923" i="7"/>
  <c r="M923" i="7"/>
  <c r="L924" i="7"/>
  <c r="M924" i="7"/>
  <c r="K924" i="7" s="1"/>
  <c r="L925" i="7"/>
  <c r="M925" i="7"/>
  <c r="L926" i="7"/>
  <c r="M926" i="7"/>
  <c r="L927" i="7"/>
  <c r="M927" i="7"/>
  <c r="L928" i="7"/>
  <c r="M928" i="7"/>
  <c r="L929" i="7"/>
  <c r="M929" i="7"/>
  <c r="L930" i="7"/>
  <c r="M930" i="7"/>
  <c r="L931" i="7"/>
  <c r="M931" i="7"/>
  <c r="L932" i="7"/>
  <c r="M932" i="7"/>
  <c r="L933" i="7"/>
  <c r="M933" i="7"/>
  <c r="L934" i="7"/>
  <c r="M934" i="7"/>
  <c r="L935" i="7"/>
  <c r="M935" i="7"/>
  <c r="L936" i="7"/>
  <c r="M936" i="7"/>
  <c r="L937" i="7"/>
  <c r="M937" i="7"/>
  <c r="L938" i="7"/>
  <c r="M938" i="7"/>
  <c r="L939" i="7"/>
  <c r="M939" i="7"/>
  <c r="L940" i="7"/>
  <c r="M940" i="7"/>
  <c r="L941" i="7"/>
  <c r="M941" i="7"/>
  <c r="L942" i="7"/>
  <c r="M942" i="7"/>
  <c r="L943" i="7"/>
  <c r="M943" i="7"/>
  <c r="L944" i="7"/>
  <c r="M944" i="7"/>
  <c r="L945" i="7"/>
  <c r="M945" i="7"/>
  <c r="L946" i="7"/>
  <c r="M946" i="7"/>
  <c r="K946" i="7" s="1"/>
  <c r="L947" i="7"/>
  <c r="M947" i="7"/>
  <c r="L948" i="7"/>
  <c r="M948" i="7"/>
  <c r="L949" i="7"/>
  <c r="M949" i="7"/>
  <c r="L950" i="7"/>
  <c r="M950" i="7"/>
  <c r="L951" i="7"/>
  <c r="M951" i="7"/>
  <c r="L952" i="7"/>
  <c r="M952" i="7"/>
  <c r="L953" i="7"/>
  <c r="M953" i="7"/>
  <c r="L954" i="7"/>
  <c r="M954" i="7"/>
  <c r="K954" i="7" s="1"/>
  <c r="L955" i="7"/>
  <c r="M955" i="7"/>
  <c r="L956" i="7"/>
  <c r="M956" i="7"/>
  <c r="L957" i="7"/>
  <c r="M957" i="7"/>
  <c r="L958" i="7"/>
  <c r="M958" i="7"/>
  <c r="K958" i="7" s="1"/>
  <c r="L959" i="7"/>
  <c r="M959" i="7"/>
  <c r="L960" i="7"/>
  <c r="M960" i="7"/>
  <c r="L961" i="7"/>
  <c r="M961" i="7"/>
  <c r="L962" i="7"/>
  <c r="M962" i="7"/>
  <c r="L963" i="7"/>
  <c r="M963" i="7"/>
  <c r="L964" i="7"/>
  <c r="M964" i="7"/>
  <c r="L965" i="7"/>
  <c r="M965" i="7"/>
  <c r="L966" i="7"/>
  <c r="M966" i="7"/>
  <c r="K966" i="7" s="1"/>
  <c r="L967" i="7"/>
  <c r="M967" i="7"/>
  <c r="L968" i="7"/>
  <c r="M968" i="7"/>
  <c r="L969" i="7"/>
  <c r="M969" i="7"/>
  <c r="L970" i="7"/>
  <c r="M970" i="7"/>
  <c r="K970" i="7" s="1"/>
  <c r="L971" i="7"/>
  <c r="M971" i="7"/>
  <c r="L972" i="7"/>
  <c r="M972" i="7"/>
  <c r="L973" i="7"/>
  <c r="M973" i="7"/>
  <c r="L974" i="7"/>
  <c r="M974" i="7"/>
  <c r="L975" i="7"/>
  <c r="M975" i="7"/>
  <c r="L976" i="7"/>
  <c r="M976" i="7"/>
  <c r="L977" i="7"/>
  <c r="M977" i="7"/>
  <c r="L978" i="7"/>
  <c r="M978" i="7"/>
  <c r="K978" i="7" s="1"/>
  <c r="L979" i="7"/>
  <c r="M979" i="7"/>
  <c r="L980" i="7"/>
  <c r="M980" i="7"/>
  <c r="L981" i="7"/>
  <c r="M981" i="7"/>
  <c r="L982" i="7"/>
  <c r="M982" i="7"/>
  <c r="L983" i="7"/>
  <c r="M983" i="7"/>
  <c r="L984" i="7"/>
  <c r="M984" i="7"/>
  <c r="L985" i="7"/>
  <c r="M985" i="7"/>
  <c r="L986" i="7"/>
  <c r="M986" i="7"/>
  <c r="L987" i="7"/>
  <c r="M987" i="7"/>
  <c r="L988" i="7"/>
  <c r="M988" i="7"/>
  <c r="L989" i="7"/>
  <c r="M989" i="7"/>
  <c r="L990" i="7"/>
  <c r="M990" i="7"/>
  <c r="L991" i="7"/>
  <c r="K991" i="7" s="1"/>
  <c r="M991" i="7"/>
  <c r="L992" i="7"/>
  <c r="M992" i="7"/>
  <c r="L993" i="7"/>
  <c r="M993" i="7"/>
  <c r="L994" i="7"/>
  <c r="M994" i="7"/>
  <c r="L995" i="7"/>
  <c r="K995" i="7" s="1"/>
  <c r="M995" i="7"/>
  <c r="L996" i="7"/>
  <c r="M996" i="7"/>
  <c r="L997" i="7"/>
  <c r="M997" i="7"/>
  <c r="L998" i="7"/>
  <c r="M998" i="7"/>
  <c r="L999" i="7"/>
  <c r="K999" i="7" s="1"/>
  <c r="M999" i="7"/>
  <c r="L1000" i="7"/>
  <c r="M1000" i="7"/>
  <c r="L1001" i="7"/>
  <c r="M1001" i="7"/>
  <c r="L1002" i="7"/>
  <c r="M1002" i="7"/>
  <c r="L1003" i="7"/>
  <c r="M1003" i="7"/>
  <c r="L1004" i="7"/>
  <c r="M1004" i="7"/>
  <c r="L1005" i="7"/>
  <c r="M1005" i="7"/>
  <c r="L1006" i="7"/>
  <c r="M1006" i="7"/>
  <c r="L1007" i="7"/>
  <c r="M1007" i="7"/>
  <c r="L1008" i="7"/>
  <c r="M1008" i="7"/>
  <c r="K1008" i="7" s="1"/>
  <c r="L1009" i="7"/>
  <c r="M1009" i="7"/>
  <c r="L1010" i="7"/>
  <c r="M1010" i="7"/>
  <c r="L1011" i="7"/>
  <c r="K1011" i="7" s="1"/>
  <c r="M1011" i="7"/>
  <c r="L1012" i="7"/>
  <c r="M1012" i="7"/>
  <c r="L1013" i="7"/>
  <c r="M1013" i="7"/>
  <c r="L1014" i="7"/>
  <c r="M1014" i="7"/>
  <c r="L1015" i="7"/>
  <c r="K1015" i="7" s="1"/>
  <c r="M1015" i="7"/>
  <c r="L1016" i="7"/>
  <c r="M1016" i="7"/>
  <c r="L1017" i="7"/>
  <c r="M1017" i="7"/>
  <c r="L1018" i="7"/>
  <c r="M1018" i="7"/>
  <c r="L1019" i="7"/>
  <c r="M1019" i="7"/>
  <c r="L1020" i="7"/>
  <c r="M1020" i="7"/>
  <c r="K1020" i="7" s="1"/>
  <c r="L1021" i="7"/>
  <c r="M1021" i="7"/>
  <c r="L1022" i="7"/>
  <c r="M1022" i="7"/>
  <c r="L1023" i="7"/>
  <c r="M1023" i="7"/>
  <c r="L1024" i="7"/>
  <c r="M1024" i="7"/>
  <c r="K1024" i="7" s="1"/>
  <c r="L1025" i="7"/>
  <c r="M1025" i="7"/>
  <c r="L1026" i="7"/>
  <c r="M1026" i="7"/>
  <c r="L1027" i="7"/>
  <c r="M1027" i="7"/>
  <c r="L1028" i="7"/>
  <c r="M1028" i="7"/>
  <c r="K1028" i="7" s="1"/>
  <c r="L1029" i="7"/>
  <c r="M1029" i="7"/>
  <c r="L1030" i="7"/>
  <c r="M1030" i="7"/>
  <c r="L1031" i="7"/>
  <c r="M1031" i="7"/>
  <c r="L1032" i="7"/>
  <c r="M1032" i="7"/>
  <c r="L1033" i="7"/>
  <c r="M1033" i="7"/>
  <c r="L1034" i="7"/>
  <c r="M1034" i="7"/>
  <c r="L1035" i="7"/>
  <c r="M1035" i="7"/>
  <c r="L1036" i="7"/>
  <c r="M1036" i="7"/>
  <c r="K1036" i="7" s="1"/>
  <c r="L1037" i="7"/>
  <c r="M1037" i="7"/>
  <c r="L1038" i="7"/>
  <c r="M1038" i="7"/>
  <c r="L1039" i="7"/>
  <c r="K1039" i="7" s="1"/>
  <c r="M1039" i="7"/>
  <c r="L1040" i="7"/>
  <c r="M1040" i="7"/>
  <c r="K1040" i="7" s="1"/>
  <c r="L1041" i="7"/>
  <c r="M1041" i="7"/>
  <c r="L1042" i="7"/>
  <c r="M1042" i="7"/>
  <c r="L1043" i="7"/>
  <c r="M1043" i="7"/>
  <c r="L1044" i="7"/>
  <c r="M1044" i="7"/>
  <c r="L1045" i="7"/>
  <c r="M1045" i="7"/>
  <c r="L1046" i="7"/>
  <c r="M1046" i="7"/>
  <c r="L1047" i="7"/>
  <c r="K1047" i="7" s="1"/>
  <c r="M1047" i="7"/>
  <c r="L1048" i="7"/>
  <c r="M1048" i="7"/>
  <c r="L1049" i="7"/>
  <c r="M1049" i="7"/>
  <c r="L1050" i="7"/>
  <c r="M1050" i="7"/>
  <c r="L1051" i="7"/>
  <c r="M1051" i="7"/>
  <c r="L1052" i="7"/>
  <c r="M1052" i="7"/>
  <c r="L1053" i="7"/>
  <c r="M1053" i="7"/>
  <c r="L1054" i="7"/>
  <c r="M1054" i="7"/>
  <c r="L1055" i="7"/>
  <c r="M1055" i="7"/>
  <c r="L1056" i="7"/>
  <c r="M1056" i="7"/>
  <c r="L1057" i="7"/>
  <c r="M1057" i="7"/>
  <c r="L1058" i="7"/>
  <c r="M1058" i="7"/>
  <c r="L1059" i="7"/>
  <c r="K1059" i="7" s="1"/>
  <c r="M1059" i="7"/>
  <c r="L1060" i="7"/>
  <c r="M1060" i="7"/>
  <c r="L1061" i="7"/>
  <c r="M1061" i="7"/>
  <c r="L1062" i="7"/>
  <c r="M1062" i="7"/>
  <c r="L1063" i="7"/>
  <c r="M1063" i="7"/>
  <c r="L1064" i="7"/>
  <c r="M1064" i="7"/>
  <c r="L1065" i="7"/>
  <c r="M1065" i="7"/>
  <c r="L1066" i="7"/>
  <c r="M1066" i="7"/>
  <c r="L1067" i="7"/>
  <c r="M1067" i="7"/>
  <c r="L1068" i="7"/>
  <c r="M1068" i="7"/>
  <c r="L1069" i="7"/>
  <c r="M1069" i="7"/>
  <c r="L1070" i="7"/>
  <c r="M1070" i="7"/>
  <c r="L1071" i="7"/>
  <c r="M1071" i="7"/>
  <c r="L1072" i="7"/>
  <c r="M1072" i="7"/>
  <c r="L1073" i="7"/>
  <c r="M1073" i="7"/>
  <c r="L1074" i="7"/>
  <c r="M1074" i="7"/>
  <c r="L1075" i="7"/>
  <c r="M1075" i="7"/>
  <c r="L1076" i="7"/>
  <c r="M1076" i="7"/>
  <c r="L1077" i="7"/>
  <c r="M1077" i="7"/>
  <c r="L1078" i="7"/>
  <c r="M1078" i="7"/>
  <c r="L1079" i="7"/>
  <c r="M1079" i="7"/>
  <c r="L1080" i="7"/>
  <c r="M1080" i="7"/>
  <c r="L1081" i="7"/>
  <c r="M1081" i="7"/>
  <c r="L1082" i="7"/>
  <c r="M1082" i="7"/>
  <c r="L1083" i="7"/>
  <c r="K1083" i="7" s="1"/>
  <c r="M1083" i="7"/>
  <c r="L1084" i="7"/>
  <c r="M1084" i="7"/>
  <c r="L1085" i="7"/>
  <c r="M1085" i="7"/>
  <c r="L1086" i="7"/>
  <c r="M1086" i="7"/>
  <c r="L1087" i="7"/>
  <c r="M1087" i="7"/>
  <c r="L1088" i="7"/>
  <c r="M1088" i="7"/>
  <c r="L1089" i="7"/>
  <c r="M1089" i="7"/>
  <c r="L1090" i="7"/>
  <c r="M1090" i="7"/>
  <c r="L1091" i="7"/>
  <c r="M1091" i="7"/>
  <c r="L1092" i="7"/>
  <c r="M1092" i="7"/>
  <c r="L1093" i="7"/>
  <c r="M1093" i="7"/>
  <c r="L1094" i="7"/>
  <c r="M1094" i="7"/>
  <c r="L1095" i="7"/>
  <c r="M1095" i="7"/>
  <c r="L1096" i="7"/>
  <c r="M1096" i="7"/>
  <c r="L1097" i="7"/>
  <c r="M1097" i="7"/>
  <c r="L1098" i="7"/>
  <c r="M1098" i="7"/>
  <c r="L1099" i="7"/>
  <c r="M1099" i="7"/>
  <c r="L1100" i="7"/>
  <c r="M1100" i="7"/>
  <c r="L1101" i="7"/>
  <c r="M1101" i="7"/>
  <c r="L1102" i="7"/>
  <c r="M1102" i="7"/>
  <c r="L1103" i="7"/>
  <c r="M1103" i="7"/>
  <c r="L1104" i="7"/>
  <c r="M1104" i="7"/>
  <c r="L1105" i="7"/>
  <c r="M1105" i="7"/>
  <c r="L1106" i="7"/>
  <c r="M1106" i="7"/>
  <c r="L1107" i="7"/>
  <c r="M1107" i="7"/>
  <c r="L1108" i="7"/>
  <c r="M1108" i="7"/>
  <c r="L1109" i="7"/>
  <c r="M1109" i="7"/>
  <c r="L1110" i="7"/>
  <c r="M1110" i="7"/>
  <c r="L1111" i="7"/>
  <c r="M1111" i="7"/>
  <c r="L1112" i="7"/>
  <c r="M1112" i="7"/>
  <c r="L1113" i="7"/>
  <c r="M1113" i="7"/>
  <c r="L1114" i="7"/>
  <c r="M1114" i="7"/>
  <c r="L1115" i="7"/>
  <c r="M1115" i="7"/>
  <c r="L1116" i="7"/>
  <c r="M1116" i="7"/>
  <c r="L1117" i="7"/>
  <c r="M1117" i="7"/>
  <c r="L1118" i="7"/>
  <c r="M1118" i="7"/>
  <c r="L1119" i="7"/>
  <c r="M1119" i="7"/>
  <c r="L1120" i="7"/>
  <c r="M1120" i="7"/>
  <c r="L1121" i="7"/>
  <c r="M1121" i="7"/>
  <c r="L1122" i="7"/>
  <c r="M1122" i="7"/>
  <c r="L1123" i="7"/>
  <c r="M1123" i="7"/>
  <c r="L1124" i="7"/>
  <c r="M1124" i="7"/>
  <c r="L1125" i="7"/>
  <c r="M1125" i="7"/>
  <c r="L1126" i="7"/>
  <c r="M1126" i="7"/>
  <c r="L1127" i="7"/>
  <c r="K1127" i="7" s="1"/>
  <c r="M1127" i="7"/>
  <c r="L1128" i="7"/>
  <c r="M1128" i="7"/>
  <c r="L1129" i="7"/>
  <c r="M1129" i="7"/>
  <c r="L1130" i="7"/>
  <c r="M1130" i="7"/>
  <c r="L1131" i="7"/>
  <c r="M1131" i="7"/>
  <c r="L1132" i="7"/>
  <c r="M1132" i="7"/>
  <c r="L1133" i="7"/>
  <c r="M1133" i="7"/>
  <c r="L1134" i="7"/>
  <c r="M1134" i="7"/>
  <c r="L1135" i="7"/>
  <c r="M1135" i="7"/>
  <c r="L1136" i="7"/>
  <c r="M1136" i="7"/>
  <c r="L1137" i="7"/>
  <c r="M1137" i="7"/>
  <c r="L1138" i="7"/>
  <c r="M1138" i="7"/>
  <c r="L1139" i="7"/>
  <c r="M1139" i="7"/>
  <c r="L1140" i="7"/>
  <c r="M1140" i="7"/>
  <c r="L1141" i="7"/>
  <c r="M1141" i="7"/>
  <c r="L1142" i="7"/>
  <c r="M1142" i="7"/>
  <c r="L1143" i="7"/>
  <c r="K1143" i="7" s="1"/>
  <c r="M1143" i="7"/>
  <c r="L1144" i="7"/>
  <c r="M1144" i="7"/>
  <c r="L1145" i="7"/>
  <c r="M1145" i="7"/>
  <c r="L1146" i="7"/>
  <c r="M1146" i="7"/>
  <c r="L1147" i="7"/>
  <c r="M1147" i="7"/>
  <c r="L1148" i="7"/>
  <c r="M1148" i="7"/>
  <c r="L1149" i="7"/>
  <c r="M1149" i="7"/>
  <c r="L1150" i="7"/>
  <c r="M1150" i="7"/>
  <c r="L1151" i="7"/>
  <c r="K1151" i="7" s="1"/>
  <c r="M1151" i="7"/>
  <c r="L1152" i="7"/>
  <c r="M1152" i="7"/>
  <c r="L1153" i="7"/>
  <c r="M1153" i="7"/>
  <c r="L1154" i="7"/>
  <c r="M1154" i="7"/>
  <c r="L1155" i="7"/>
  <c r="K1155" i="7" s="1"/>
  <c r="M1155" i="7"/>
  <c r="L1156" i="7"/>
  <c r="M1156" i="7"/>
  <c r="L1157" i="7"/>
  <c r="M1157" i="7"/>
  <c r="L1158" i="7"/>
  <c r="M1158" i="7"/>
  <c r="K8" i="7"/>
  <c r="K9" i="7"/>
  <c r="K13" i="7"/>
  <c r="K17" i="7"/>
  <c r="K20" i="7"/>
  <c r="K21" i="7"/>
  <c r="K22" i="7"/>
  <c r="K24" i="7"/>
  <c r="K25" i="7"/>
  <c r="K26" i="7"/>
  <c r="K28" i="7"/>
  <c r="K30" i="7"/>
  <c r="K32" i="7"/>
  <c r="K33" i="7"/>
  <c r="K34" i="7"/>
  <c r="K38" i="7"/>
  <c r="K41" i="7"/>
  <c r="K42" i="7"/>
  <c r="K44" i="7"/>
  <c r="K49" i="7"/>
  <c r="K50" i="7"/>
  <c r="K65" i="7"/>
  <c r="K66" i="7"/>
  <c r="K72" i="7"/>
  <c r="K73" i="7"/>
  <c r="K74" i="7"/>
  <c r="K78" i="7"/>
  <c r="K100" i="7"/>
  <c r="K101" i="7"/>
  <c r="K102" i="7"/>
  <c r="K104" i="7"/>
  <c r="K105" i="7"/>
  <c r="K108" i="7"/>
  <c r="K109" i="7"/>
  <c r="K110" i="7"/>
  <c r="K114" i="7"/>
  <c r="K117" i="7"/>
  <c r="K118" i="7"/>
  <c r="K124" i="7"/>
  <c r="K125" i="7"/>
  <c r="K149" i="7"/>
  <c r="K152" i="7"/>
  <c r="K153" i="7"/>
  <c r="K154" i="7"/>
  <c r="K157" i="7"/>
  <c r="K161" i="7"/>
  <c r="K164" i="7"/>
  <c r="K165" i="7"/>
  <c r="K168" i="7"/>
  <c r="K170" i="7"/>
  <c r="K173" i="7"/>
  <c r="K181" i="7"/>
  <c r="K185" i="7"/>
  <c r="K188" i="7"/>
  <c r="K189" i="7"/>
  <c r="K193" i="7"/>
  <c r="K200" i="7"/>
  <c r="K209" i="7"/>
  <c r="K213" i="7"/>
  <c r="K214" i="7"/>
  <c r="K217" i="7"/>
  <c r="K218" i="7"/>
  <c r="K221" i="7"/>
  <c r="K225" i="7"/>
  <c r="K229" i="7"/>
  <c r="K230" i="7"/>
  <c r="K236" i="7"/>
  <c r="K237" i="7"/>
  <c r="K238" i="7"/>
  <c r="K240" i="7"/>
  <c r="K242" i="7"/>
  <c r="K252" i="7"/>
  <c r="K257" i="7"/>
  <c r="K265" i="7"/>
  <c r="K273" i="7"/>
  <c r="K277" i="7"/>
  <c r="K281" i="7"/>
  <c r="K285" i="7"/>
  <c r="K292" i="7"/>
  <c r="K300" i="7"/>
  <c r="K301" i="7"/>
  <c r="K302" i="7"/>
  <c r="K308" i="7"/>
  <c r="K309" i="7"/>
  <c r="K312" i="7"/>
  <c r="K313" i="7"/>
  <c r="K316" i="7"/>
  <c r="K317" i="7"/>
  <c r="K318" i="7"/>
  <c r="K321" i="7"/>
  <c r="K322" i="7"/>
  <c r="K330" i="7"/>
  <c r="K332" i="7"/>
  <c r="K333" i="7"/>
  <c r="K334" i="7"/>
  <c r="K341" i="7"/>
  <c r="K345" i="7"/>
  <c r="K349" i="7"/>
  <c r="K350" i="7"/>
  <c r="K353" i="7"/>
  <c r="K361" i="7"/>
  <c r="K365" i="7"/>
  <c r="K366" i="7"/>
  <c r="K369" i="7"/>
  <c r="K373" i="7"/>
  <c r="K377" i="7"/>
  <c r="K378" i="7"/>
  <c r="K380" i="7"/>
  <c r="K381" i="7"/>
  <c r="K382" i="7"/>
  <c r="K386" i="7"/>
  <c r="K388" i="7"/>
  <c r="K390" i="7"/>
  <c r="K393" i="7"/>
  <c r="K396" i="7"/>
  <c r="K397" i="7"/>
  <c r="K398" i="7"/>
  <c r="K400" i="7"/>
  <c r="K401" i="7"/>
  <c r="K404" i="7"/>
  <c r="K405" i="7"/>
  <c r="K409" i="7"/>
  <c r="K413" i="7"/>
  <c r="K414" i="7"/>
  <c r="K416" i="7"/>
  <c r="K417" i="7"/>
  <c r="K428" i="7"/>
  <c r="K429" i="7"/>
  <c r="K432" i="7"/>
  <c r="K433" i="7"/>
  <c r="K434" i="7"/>
  <c r="K437" i="7"/>
  <c r="K438" i="7"/>
  <c r="K441" i="7"/>
  <c r="K450" i="7"/>
  <c r="K453" i="7"/>
  <c r="K461" i="7"/>
  <c r="K472" i="7"/>
  <c r="K474" i="7"/>
  <c r="K476" i="7"/>
  <c r="K478" i="7"/>
  <c r="K489" i="7"/>
  <c r="K493" i="7"/>
  <c r="K494" i="7"/>
  <c r="K497" i="7"/>
  <c r="K498" i="7"/>
  <c r="K501" i="7"/>
  <c r="K505" i="7"/>
  <c r="K509" i="7"/>
  <c r="K510" i="7"/>
  <c r="K513" i="7"/>
  <c r="K514" i="7"/>
  <c r="K525" i="7"/>
  <c r="K529" i="7"/>
  <c r="K533" i="7"/>
  <c r="K534" i="7"/>
  <c r="K537" i="7"/>
  <c r="K540" i="7"/>
  <c r="K541" i="7"/>
  <c r="K542" i="7"/>
  <c r="K544" i="7"/>
  <c r="K545" i="7"/>
  <c r="K546" i="7"/>
  <c r="K548" i="7"/>
  <c r="K549" i="7"/>
  <c r="K550" i="7"/>
  <c r="K553" i="7"/>
  <c r="K556" i="7"/>
  <c r="K557" i="7"/>
  <c r="K565" i="7"/>
  <c r="K566" i="7"/>
  <c r="K574" i="7"/>
  <c r="K576" i="7"/>
  <c r="K577" i="7"/>
  <c r="K581" i="7"/>
  <c r="K588" i="7"/>
  <c r="K589" i="7"/>
  <c r="K590" i="7"/>
  <c r="K597" i="7"/>
  <c r="K605" i="7"/>
  <c r="K608" i="7"/>
  <c r="K609" i="7"/>
  <c r="K610" i="7"/>
  <c r="K612" i="7"/>
  <c r="K613" i="7"/>
  <c r="K620" i="7"/>
  <c r="K621" i="7"/>
  <c r="K626" i="7"/>
  <c r="K629" i="7"/>
  <c r="K638" i="7"/>
  <c r="K640" i="7"/>
  <c r="K641" i="7"/>
  <c r="K646" i="7"/>
  <c r="K649" i="7"/>
  <c r="K657" i="7"/>
  <c r="K658" i="7"/>
  <c r="K665" i="7"/>
  <c r="K669" i="7"/>
  <c r="K672" i="7"/>
  <c r="K673" i="7"/>
  <c r="K678" i="7"/>
  <c r="K681" i="7"/>
  <c r="K685" i="7"/>
  <c r="K686" i="7"/>
  <c r="K688" i="7"/>
  <c r="K690" i="7"/>
  <c r="K693" i="7"/>
  <c r="K698" i="7"/>
  <c r="K699" i="7"/>
  <c r="K700" i="7"/>
  <c r="K705" i="7"/>
  <c r="K706" i="7"/>
  <c r="K709" i="7"/>
  <c r="K710" i="7"/>
  <c r="K713" i="7"/>
  <c r="K716" i="7"/>
  <c r="K717" i="7"/>
  <c r="K718" i="7"/>
  <c r="K720" i="7"/>
  <c r="K724" i="7"/>
  <c r="K728" i="7"/>
  <c r="K729" i="7"/>
  <c r="K730" i="7"/>
  <c r="K738" i="7"/>
  <c r="K739" i="7"/>
  <c r="K742" i="7"/>
  <c r="K744" i="7"/>
  <c r="K748" i="7"/>
  <c r="K749" i="7"/>
  <c r="K750" i="7"/>
  <c r="K753" i="7"/>
  <c r="K764" i="7"/>
  <c r="K769" i="7"/>
  <c r="K772" i="7"/>
  <c r="K773" i="7"/>
  <c r="K774" i="7"/>
  <c r="K777" i="7"/>
  <c r="K781" i="7"/>
  <c r="K788" i="7"/>
  <c r="K797" i="7"/>
  <c r="K798" i="7"/>
  <c r="K804" i="7"/>
  <c r="K813" i="7"/>
  <c r="K816" i="7"/>
  <c r="K818" i="7"/>
  <c r="K820" i="7"/>
  <c r="K821" i="7"/>
  <c r="K822" i="7"/>
  <c r="K833" i="7"/>
  <c r="K834" i="7"/>
  <c r="K837" i="7"/>
  <c r="K838" i="7"/>
  <c r="K841" i="7"/>
  <c r="K845" i="7"/>
  <c r="K853" i="7"/>
  <c r="K861" i="7"/>
  <c r="K865" i="7"/>
  <c r="K872" i="7"/>
  <c r="K873" i="7"/>
  <c r="K876" i="7"/>
  <c r="K881" i="7"/>
  <c r="K882" i="7"/>
  <c r="K885" i="7"/>
  <c r="K888" i="7"/>
  <c r="K889" i="7"/>
  <c r="K890" i="7"/>
  <c r="K894" i="7"/>
  <c r="K896" i="7"/>
  <c r="K904" i="7"/>
  <c r="K905" i="7"/>
  <c r="K912" i="7"/>
  <c r="K913" i="7"/>
  <c r="K917" i="7"/>
  <c r="K920" i="7"/>
  <c r="K921" i="7"/>
  <c r="K925" i="7"/>
  <c r="K928" i="7"/>
  <c r="K937" i="7"/>
  <c r="K941" i="7"/>
  <c r="K945" i="7"/>
  <c r="K950" i="7"/>
  <c r="K973" i="7"/>
  <c r="K974" i="7"/>
  <c r="K982" i="7"/>
  <c r="K986" i="7"/>
  <c r="K988" i="7"/>
  <c r="K992" i="7"/>
  <c r="K993" i="7"/>
  <c r="K994" i="7"/>
  <c r="K997" i="7"/>
  <c r="K998" i="7"/>
  <c r="K1000" i="7"/>
  <c r="K1004" i="7"/>
  <c r="K1009" i="7"/>
  <c r="K1010" i="7"/>
  <c r="K1012" i="7"/>
  <c r="K1013" i="7"/>
  <c r="K1016" i="7"/>
  <c r="K1017" i="7"/>
  <c r="K1018" i="7"/>
  <c r="K1021" i="7"/>
  <c r="K1022" i="7"/>
  <c r="K1032" i="7"/>
  <c r="K1038" i="7"/>
  <c r="K1044" i="7"/>
  <c r="K1048" i="7"/>
  <c r="K1056" i="7"/>
  <c r="K1057" i="7"/>
  <c r="K1064" i="7"/>
  <c r="K1065" i="7"/>
  <c r="K1069" i="7"/>
  <c r="K1077" i="7"/>
  <c r="K1081" i="7"/>
  <c r="K1082" i="7"/>
  <c r="K1085" i="7"/>
  <c r="K1089" i="7"/>
  <c r="K1093" i="7"/>
  <c r="K1097" i="7"/>
  <c r="K1101" i="7"/>
  <c r="K1105" i="7"/>
  <c r="K1109" i="7"/>
  <c r="K1113" i="7"/>
  <c r="K1116" i="7"/>
  <c r="K1117" i="7"/>
  <c r="K1121" i="7"/>
  <c r="K1125" i="7"/>
  <c r="K1128" i="7"/>
  <c r="K1129" i="7"/>
  <c r="K1133" i="7"/>
  <c r="K1136" i="7"/>
  <c r="K1137" i="7"/>
  <c r="K1138" i="7"/>
  <c r="K1141" i="7"/>
  <c r="K1144" i="7"/>
  <c r="K1145" i="7"/>
  <c r="K1148" i="7"/>
  <c r="K1149" i="7"/>
  <c r="K1152" i="7"/>
  <c r="K1153" i="7"/>
  <c r="K1154" i="7"/>
  <c r="K1156" i="7"/>
  <c r="K1157" i="7"/>
  <c r="K1158" i="7"/>
  <c r="K692" i="7" l="1"/>
  <c r="K680" i="7"/>
  <c r="K1002" i="7"/>
  <c r="K990" i="7"/>
  <c r="K935" i="7"/>
  <c r="K927" i="7"/>
  <c r="K871" i="7"/>
  <c r="K839" i="7"/>
  <c r="K783" i="7"/>
  <c r="K743" i="7"/>
  <c r="K731" i="7"/>
  <c r="K691" i="7"/>
  <c r="K671" i="7"/>
  <c r="K655" i="7"/>
  <c r="K651" i="7"/>
  <c r="K615" i="7"/>
  <c r="K535" i="7"/>
  <c r="K527" i="7"/>
  <c r="K515" i="7"/>
  <c r="K487" i="7"/>
  <c r="K451" i="7"/>
  <c r="K423" i="7"/>
  <c r="K395" i="7"/>
  <c r="K383" i="7"/>
  <c r="K351" i="7"/>
  <c r="K283" i="7"/>
  <c r="K275" i="7"/>
  <c r="K271" i="7"/>
  <c r="K267" i="7"/>
  <c r="K263" i="7"/>
  <c r="K251" i="7"/>
  <c r="K247" i="7"/>
  <c r="K223" i="7"/>
  <c r="K219" i="7"/>
  <c r="K211" i="7"/>
  <c r="K207" i="7"/>
  <c r="K203" i="7"/>
  <c r="K159" i="7"/>
  <c r="K155" i="7"/>
  <c r="K147" i="7"/>
  <c r="K143" i="7"/>
  <c r="K135" i="7"/>
  <c r="K123" i="7"/>
  <c r="K111" i="7"/>
  <c r="K95" i="7"/>
  <c r="K79" i="7"/>
  <c r="K75" i="7"/>
  <c r="K71" i="7"/>
  <c r="K55" i="7"/>
  <c r="K47" i="7"/>
  <c r="K15" i="7"/>
  <c r="K962" i="7"/>
  <c r="K900" i="7"/>
  <c r="K884" i="7"/>
  <c r="K869" i="7"/>
  <c r="K862" i="7"/>
  <c r="K846" i="7"/>
  <c r="K832" i="7"/>
  <c r="K828" i="7"/>
  <c r="K817" i="7"/>
  <c r="K794" i="7"/>
  <c r="K768" i="7"/>
  <c r="K752" i="7"/>
  <c r="K745" i="7"/>
  <c r="K741" i="7"/>
  <c r="K694" i="7"/>
  <c r="K683" i="7"/>
  <c r="K661" i="7"/>
  <c r="K653" i="7"/>
  <c r="K560" i="7"/>
  <c r="K482" i="7"/>
  <c r="K448" i="7"/>
  <c r="K426" i="7"/>
  <c r="K418" i="7"/>
  <c r="K411" i="7"/>
  <c r="K394" i="7"/>
  <c r="K368" i="7"/>
  <c r="K358" i="7"/>
  <c r="K340" i="7"/>
  <c r="K297" i="7"/>
  <c r="K293" i="7"/>
  <c r="K270" i="7"/>
  <c r="K266" i="7"/>
  <c r="K262" i="7"/>
  <c r="K258" i="7"/>
  <c r="K204" i="7"/>
  <c r="K169" i="7"/>
  <c r="K142" i="7"/>
  <c r="K138" i="7"/>
  <c r="K134" i="7"/>
  <c r="K130" i="7"/>
  <c r="K91" i="7"/>
  <c r="K63" i="7"/>
  <c r="K56" i="7"/>
  <c r="K455" i="7"/>
  <c r="K965" i="7"/>
  <c r="K961" i="7"/>
  <c r="K835" i="7"/>
  <c r="K831" i="7"/>
  <c r="K823" i="7"/>
  <c r="K793" i="7"/>
  <c r="K789" i="7"/>
  <c r="K778" i="7"/>
  <c r="K767" i="7"/>
  <c r="K737" i="7"/>
  <c r="K722" i="7"/>
  <c r="K708" i="7"/>
  <c r="K675" i="7"/>
  <c r="K645" i="7"/>
  <c r="K592" i="7"/>
  <c r="K585" i="7"/>
  <c r="K571" i="7"/>
  <c r="K559" i="7"/>
  <c r="K425" i="7"/>
  <c r="K357" i="7"/>
  <c r="K195" i="7"/>
  <c r="K172" i="7"/>
  <c r="K129" i="7"/>
  <c r="K121" i="7"/>
  <c r="K94" i="7"/>
  <c r="K90" i="7"/>
  <c r="K86" i="7"/>
  <c r="K82" i="7"/>
  <c r="K6" i="7"/>
  <c r="K980" i="7"/>
  <c r="K972" i="7"/>
  <c r="K934" i="7"/>
  <c r="K930" i="7"/>
  <c r="K926" i="7"/>
  <c r="K903" i="7"/>
  <c r="K895" i="7"/>
  <c r="K842" i="7"/>
  <c r="K812" i="7"/>
  <c r="K785" i="7"/>
  <c r="K725" i="7"/>
  <c r="K704" i="7"/>
  <c r="K701" i="7"/>
  <c r="K689" i="7"/>
  <c r="K652" i="7"/>
  <c r="K648" i="7"/>
  <c r="K578" i="7"/>
  <c r="K555" i="7"/>
  <c r="K551" i="7"/>
  <c r="K524" i="7"/>
  <c r="K520" i="7"/>
  <c r="K516" i="7"/>
  <c r="K512" i="7"/>
  <c r="K492" i="7"/>
  <c r="K488" i="7"/>
  <c r="K477" i="7"/>
  <c r="K473" i="7"/>
  <c r="K469" i="7"/>
  <c r="K410" i="7"/>
  <c r="K389" i="7"/>
  <c r="K364" i="7"/>
  <c r="K342" i="7"/>
  <c r="K331" i="7"/>
  <c r="K327" i="7"/>
  <c r="K323" i="7"/>
  <c r="K315" i="7"/>
  <c r="K253" i="7"/>
  <c r="K249" i="7"/>
  <c r="K245" i="7"/>
  <c r="K222" i="7"/>
  <c r="K210" i="7"/>
  <c r="K187" i="7"/>
  <c r="K183" i="7"/>
  <c r="K864" i="7"/>
  <c r="K860" i="7"/>
  <c r="K830" i="7"/>
  <c r="K815" i="7"/>
  <c r="K792" i="7"/>
  <c r="K770" i="7"/>
  <c r="K758" i="7"/>
  <c r="K721" i="7"/>
  <c r="K714" i="7"/>
  <c r="K667" i="7"/>
  <c r="K614" i="7"/>
  <c r="K602" i="7"/>
  <c r="K562" i="7"/>
  <c r="K558" i="7"/>
  <c r="K465" i="7"/>
  <c r="K454" i="7"/>
  <c r="K439" i="7"/>
  <c r="K435" i="7"/>
  <c r="K370" i="7"/>
  <c r="K338" i="7"/>
  <c r="K268" i="7"/>
  <c r="K233" i="7"/>
  <c r="K206" i="7"/>
  <c r="K202" i="7"/>
  <c r="K198" i="7"/>
  <c r="K194" i="7"/>
  <c r="K140" i="7"/>
  <c r="K93" i="7"/>
  <c r="K89" i="7"/>
  <c r="K85" i="7"/>
  <c r="K58" i="7"/>
  <c r="K54" i="7"/>
  <c r="K31" i="7"/>
  <c r="K23" i="7"/>
  <c r="K5" i="7"/>
  <c r="K1146" i="7"/>
  <c r="K1130" i="7"/>
  <c r="K1122" i="7"/>
  <c r="K1114" i="7"/>
  <c r="K1110" i="7"/>
  <c r="K1102" i="7"/>
  <c r="K1094" i="7"/>
  <c r="K1090" i="7"/>
  <c r="K987" i="7"/>
  <c r="K979" i="7"/>
  <c r="K948" i="7"/>
  <c r="K944" i="7"/>
  <c r="K906" i="7"/>
  <c r="K902" i="7"/>
  <c r="K898" i="7"/>
  <c r="K886" i="7"/>
  <c r="K878" i="7"/>
  <c r="K355" i="7"/>
  <c r="K127" i="7"/>
  <c r="K1150" i="7"/>
  <c r="K1142" i="7"/>
  <c r="K1134" i="7"/>
  <c r="K1126" i="7"/>
  <c r="K1118" i="7"/>
  <c r="K1106" i="7"/>
  <c r="K1098" i="7"/>
  <c r="K940" i="7"/>
  <c r="K932" i="7"/>
  <c r="K909" i="7"/>
  <c r="K893" i="7"/>
  <c r="K877" i="7"/>
  <c r="K863" i="7"/>
  <c r="K814" i="7"/>
  <c r="K791" i="7"/>
  <c r="K780" i="7"/>
  <c r="K757" i="7"/>
  <c r="K684" i="7"/>
  <c r="K670" i="7"/>
  <c r="K662" i="7"/>
  <c r="K573" i="7"/>
  <c r="K569" i="7"/>
  <c r="K518" i="7"/>
  <c r="K464" i="7"/>
  <c r="K457" i="7"/>
  <c r="K449" i="7"/>
  <c r="K408" i="7"/>
  <c r="K391" i="7"/>
  <c r="K376" i="7"/>
  <c r="K119" i="7"/>
  <c r="K57" i="7"/>
  <c r="K11" i="7"/>
  <c r="K1108" i="7"/>
  <c r="K1100" i="7"/>
  <c r="K1080" i="7"/>
  <c r="K975" i="7"/>
  <c r="K989" i="7"/>
  <c r="K953" i="7"/>
  <c r="K385" i="7"/>
  <c r="K1139" i="7"/>
  <c r="K1115" i="7"/>
  <c r="K1099" i="7"/>
  <c r="K1075" i="7"/>
  <c r="K1067" i="7"/>
  <c r="K1035" i="7"/>
  <c r="K1031" i="7"/>
  <c r="K1027" i="7"/>
  <c r="K1023" i="7"/>
  <c r="K1019" i="7"/>
  <c r="K1007" i="7"/>
  <c r="K1003" i="7"/>
  <c r="K996" i="7"/>
  <c r="K985" i="7"/>
  <c r="K967" i="7"/>
  <c r="K956" i="7"/>
  <c r="K949" i="7"/>
  <c r="K942" i="7"/>
  <c r="K1120" i="7"/>
  <c r="K1092" i="7"/>
  <c r="K1068" i="7"/>
  <c r="K1135" i="7"/>
  <c r="K1119" i="7"/>
  <c r="K1111" i="7"/>
  <c r="K1103" i="7"/>
  <c r="K1095" i="7"/>
  <c r="K1087" i="7"/>
  <c r="K1079" i="7"/>
  <c r="K1071" i="7"/>
  <c r="K1063" i="7"/>
  <c r="K1055" i="7"/>
  <c r="K1051" i="7"/>
  <c r="K1043" i="7"/>
  <c r="K981" i="7"/>
  <c r="K963" i="7"/>
  <c r="K959" i="7"/>
  <c r="K952" i="7"/>
  <c r="K303" i="7"/>
  <c r="K1124" i="7"/>
  <c r="K1104" i="7"/>
  <c r="K1084" i="7"/>
  <c r="K1060" i="7"/>
  <c r="K1052" i="7"/>
  <c r="K957" i="7"/>
  <c r="K929" i="7"/>
  <c r="K421" i="7"/>
  <c r="K971" i="7"/>
  <c r="K879" i="7"/>
  <c r="K458" i="7"/>
  <c r="K1147" i="7"/>
  <c r="K1131" i="7"/>
  <c r="K1123" i="7"/>
  <c r="K1107" i="7"/>
  <c r="K1091" i="7"/>
  <c r="K1086" i="7"/>
  <c r="K1078" i="7"/>
  <c r="K1074" i="7"/>
  <c r="K1070" i="7"/>
  <c r="K1066" i="7"/>
  <c r="K1062" i="7"/>
  <c r="K1058" i="7"/>
  <c r="K1054" i="7"/>
  <c r="K1050" i="7"/>
  <c r="K1046" i="7"/>
  <c r="K1042" i="7"/>
  <c r="K1034" i="7"/>
  <c r="K1030" i="7"/>
  <c r="K1026" i="7"/>
  <c r="K1014" i="7"/>
  <c r="K1006" i="7"/>
  <c r="K984" i="7"/>
  <c r="K977" i="7"/>
  <c r="K955" i="7"/>
  <c r="K897" i="7"/>
  <c r="K631" i="7"/>
  <c r="K1132" i="7"/>
  <c r="K1112" i="7"/>
  <c r="K1096" i="7"/>
  <c r="K1076" i="7"/>
  <c r="K960" i="7"/>
  <c r="K936" i="7"/>
  <c r="K883" i="7"/>
  <c r="K445" i="7"/>
  <c r="K1140" i="7"/>
  <c r="K1088" i="7"/>
  <c r="K1072" i="7"/>
  <c r="K968" i="7"/>
  <c r="K964" i="7"/>
  <c r="K1073" i="7"/>
  <c r="K1061" i="7"/>
  <c r="K1053" i="7"/>
  <c r="K1049" i="7"/>
  <c r="K1045" i="7"/>
  <c r="K1041" i="7"/>
  <c r="K1037" i="7"/>
  <c r="K1033" i="7"/>
  <c r="K1029" i="7"/>
  <c r="K1025" i="7"/>
  <c r="K1005" i="7"/>
  <c r="K933" i="7"/>
  <c r="K922" i="7"/>
  <c r="K1001" i="7"/>
  <c r="K983" i="7"/>
  <c r="K976" i="7"/>
  <c r="K969" i="7"/>
  <c r="K951" i="7"/>
  <c r="K947" i="7"/>
  <c r="K938" i="7"/>
  <c r="K868" i="7"/>
  <c r="K857" i="7"/>
  <c r="K850" i="7"/>
  <c r="K825" i="7"/>
  <c r="K808" i="7"/>
  <c r="K801" i="7"/>
  <c r="K776" i="7"/>
  <c r="K765" i="7"/>
  <c r="K762" i="7"/>
  <c r="K735" i="7"/>
  <c r="K677" i="7"/>
  <c r="K660" i="7"/>
  <c r="K643" i="7"/>
  <c r="K639" i="7"/>
  <c r="K632" i="7"/>
  <c r="K625" i="7"/>
  <c r="K618" i="7"/>
  <c r="K601" i="7"/>
  <c r="K594" i="7"/>
  <c r="K587" i="7"/>
  <c r="K522" i="7"/>
  <c r="K503" i="7"/>
  <c r="K499" i="7"/>
  <c r="K495" i="7"/>
  <c r="K484" i="7"/>
  <c r="K480" i="7"/>
  <c r="K459" i="7"/>
  <c r="K456" i="7"/>
  <c r="K452" i="7"/>
  <c r="K436" i="7"/>
  <c r="K422" i="7"/>
  <c r="K412" i="7"/>
  <c r="K392" i="7"/>
  <c r="K354" i="7"/>
  <c r="K347" i="7"/>
  <c r="K344" i="7"/>
  <c r="K289" i="7"/>
  <c r="K97" i="7"/>
  <c r="K60" i="7"/>
  <c r="K53" i="7"/>
  <c r="K39" i="7"/>
  <c r="K36" i="7"/>
  <c r="K943" i="7"/>
  <c r="K919" i="7"/>
  <c r="K874" i="7"/>
  <c r="K867" i="7"/>
  <c r="K856" i="7"/>
  <c r="K849" i="7"/>
  <c r="K824" i="7"/>
  <c r="K800" i="7"/>
  <c r="K775" i="7"/>
  <c r="K761" i="7"/>
  <c r="K754" i="7"/>
  <c r="K734" i="7"/>
  <c r="K726" i="7"/>
  <c r="K697" i="7"/>
  <c r="K676" i="7"/>
  <c r="K642" i="7"/>
  <c r="K635" i="7"/>
  <c r="K628" i="7"/>
  <c r="K624" i="7"/>
  <c r="K617" i="7"/>
  <c r="K600" i="7"/>
  <c r="K593" i="7"/>
  <c r="K586" i="7"/>
  <c r="K521" i="7"/>
  <c r="K506" i="7"/>
  <c r="K502" i="7"/>
  <c r="K468" i="7"/>
  <c r="K372" i="7"/>
  <c r="K360" i="7"/>
  <c r="K343" i="7"/>
  <c r="K337" i="7"/>
  <c r="K145" i="7"/>
  <c r="K81" i="7"/>
  <c r="K52" i="7"/>
  <c r="K29" i="7"/>
  <c r="K918" i="7"/>
  <c r="K901" i="7"/>
  <c r="K733" i="7"/>
  <c r="K634" i="7"/>
  <c r="K627" i="7"/>
  <c r="K579" i="7"/>
  <c r="K575" i="7"/>
  <c r="K568" i="7"/>
  <c r="K561" i="7"/>
  <c r="K554" i="7"/>
  <c r="K536" i="7"/>
  <c r="K532" i="7"/>
  <c r="K528" i="7"/>
  <c r="K517" i="7"/>
  <c r="K490" i="7"/>
  <c r="K431" i="7"/>
  <c r="K424" i="7"/>
  <c r="K407" i="7"/>
  <c r="K375" i="7"/>
  <c r="K363" i="7"/>
  <c r="K356" i="7"/>
  <c r="K329" i="7"/>
  <c r="K325" i="7"/>
  <c r="K314" i="7"/>
  <c r="K310" i="7"/>
  <c r="K299" i="7"/>
  <c r="K295" i="7"/>
  <c r="K284" i="7"/>
  <c r="K269" i="7"/>
  <c r="K261" i="7"/>
  <c r="K254" i="7"/>
  <c r="K250" i="7"/>
  <c r="K246" i="7"/>
  <c r="K235" i="7"/>
  <c r="K231" i="7"/>
  <c r="K227" i="7"/>
  <c r="K220" i="7"/>
  <c r="K216" i="7"/>
  <c r="K205" i="7"/>
  <c r="K201" i="7"/>
  <c r="K197" i="7"/>
  <c r="K190" i="7"/>
  <c r="K186" i="7"/>
  <c r="K182" i="7"/>
  <c r="K171" i="7"/>
  <c r="K167" i="7"/>
  <c r="K156" i="7"/>
  <c r="K141" i="7"/>
  <c r="K137" i="7"/>
  <c r="K133" i="7"/>
  <c r="K126" i="7"/>
  <c r="K122" i="7"/>
  <c r="K107" i="7"/>
  <c r="K103" i="7"/>
  <c r="K99" i="7"/>
  <c r="K92" i="7"/>
  <c r="K77" i="7"/>
  <c r="K69" i="7"/>
  <c r="K51" i="7"/>
  <c r="K45" i="7"/>
  <c r="K12" i="7"/>
  <c r="K447" i="7"/>
  <c r="K444" i="7"/>
  <c r="K427" i="7"/>
  <c r="K420" i="7"/>
  <c r="K387" i="7"/>
  <c r="K384" i="7"/>
  <c r="K371" i="7"/>
  <c r="K359" i="7"/>
  <c r="K352" i="7"/>
  <c r="K87" i="7"/>
  <c r="K83" i="7"/>
  <c r="K76" i="7"/>
  <c r="K914" i="7"/>
  <c r="K858" i="7"/>
  <c r="K854" i="7"/>
  <c r="K829" i="7"/>
  <c r="K826" i="7"/>
  <c r="K809" i="7"/>
  <c r="K805" i="7"/>
  <c r="K802" i="7"/>
  <c r="K790" i="7"/>
  <c r="K766" i="7"/>
  <c r="K759" i="7"/>
  <c r="K746" i="7"/>
  <c r="K736" i="7"/>
  <c r="K712" i="7"/>
  <c r="K644" i="7"/>
  <c r="K637" i="7"/>
  <c r="K633" i="7"/>
  <c r="K619" i="7"/>
  <c r="K591" i="7"/>
  <c r="K570" i="7"/>
  <c r="K563" i="7"/>
  <c r="K523" i="7"/>
  <c r="K508" i="7"/>
  <c r="K504" i="7"/>
  <c r="K500" i="7"/>
  <c r="K496" i="7"/>
  <c r="K485" i="7"/>
  <c r="K481" i="7"/>
  <c r="K463" i="7"/>
  <c r="K460" i="7"/>
  <c r="K443" i="7"/>
  <c r="K440" i="7"/>
  <c r="K430" i="7"/>
  <c r="K419" i="7"/>
  <c r="K406" i="7"/>
  <c r="K374" i="7"/>
  <c r="K362" i="7"/>
  <c r="K348" i="7"/>
  <c r="K305" i="7"/>
  <c r="K256" i="7"/>
  <c r="K241" i="7"/>
  <c r="K177" i="7"/>
  <c r="K113" i="7"/>
  <c r="K67" i="7"/>
  <c r="K61" i="7"/>
  <c r="K37" i="7"/>
  <c r="K4" i="7"/>
  <c r="K847" i="7"/>
  <c r="K915" i="7"/>
  <c r="K851" i="7"/>
  <c r="K819" i="7"/>
  <c r="K787" i="7"/>
  <c r="K755" i="7"/>
  <c r="K723" i="7"/>
  <c r="K887" i="7"/>
  <c r="K855" i="7"/>
  <c r="K682" i="7"/>
  <c r="K923" i="7"/>
  <c r="K859" i="7"/>
  <c r="K827" i="7"/>
  <c r="K795" i="7"/>
  <c r="K763" i="7"/>
  <c r="K931" i="7"/>
  <c r="K899" i="7"/>
  <c r="K803" i="7"/>
  <c r="K771" i="7"/>
  <c r="K707" i="7"/>
  <c r="K630" i="7"/>
  <c r="K939" i="7"/>
  <c r="K907" i="7"/>
  <c r="K875" i="7"/>
  <c r="K843" i="7"/>
  <c r="K811" i="7"/>
  <c r="K779" i="7"/>
  <c r="K747" i="7"/>
  <c r="K715" i="7"/>
  <c r="K598" i="7"/>
  <c r="K580" i="7"/>
  <c r="K531" i="7"/>
  <c r="K616" i="7"/>
  <c r="K584" i="7"/>
  <c r="K552" i="7"/>
  <c r="K511" i="7"/>
  <c r="K467" i="7"/>
  <c r="K307" i="7"/>
  <c r="K243" i="7"/>
  <c r="K179" i="7"/>
  <c r="K115" i="7"/>
  <c r="K491" i="7"/>
  <c r="K656" i="7"/>
  <c r="K596" i="7"/>
  <c r="K564" i="7"/>
  <c r="K483" i="7"/>
  <c r="K664" i="7"/>
  <c r="K668" i="7"/>
  <c r="K636" i="7"/>
  <c r="K604" i="7"/>
  <c r="K572" i="7"/>
  <c r="K539" i="7"/>
  <c r="K507" i="7"/>
  <c r="K336" i="7"/>
  <c r="K320" i="7"/>
  <c r="K304" i="7"/>
  <c r="K288" i="7"/>
  <c r="K272" i="7"/>
  <c r="K224" i="7"/>
  <c r="K208" i="7"/>
  <c r="K192" i="7"/>
  <c r="K176" i="7"/>
  <c r="K160" i="7"/>
  <c r="K144" i="7"/>
  <c r="K128" i="7"/>
  <c r="K112" i="7"/>
  <c r="K96" i="7"/>
  <c r="K80" i="7"/>
  <c r="K64" i="7"/>
  <c r="K48" i="7"/>
  <c r="K16" i="7"/>
  <c r="K324" i="7"/>
  <c r="K276" i="7"/>
  <c r="K260" i="7"/>
  <c r="K244" i="7"/>
  <c r="K228" i="7"/>
  <c r="K212" i="7"/>
  <c r="K196" i="7"/>
  <c r="K180" i="7"/>
  <c r="K148" i="7"/>
  <c r="K132" i="7"/>
  <c r="K116" i="7"/>
  <c r="K84" i="7"/>
  <c r="K68" i="7"/>
  <c r="K328" i="7"/>
  <c r="K296" i="7"/>
  <c r="K280" i="7"/>
  <c r="K264" i="7"/>
  <c r="K248" i="7"/>
  <c r="K232" i="7"/>
  <c r="K184" i="7"/>
  <c r="K136" i="7"/>
  <c r="K120" i="7"/>
  <c r="K88" i="7"/>
  <c r="K40" i="7"/>
  <c r="B5" i="9" l="1"/>
  <c r="C19" i="10" l="1"/>
  <c r="C24" i="10" s="1"/>
  <c r="C21" i="10"/>
  <c r="C26" i="10" s="1"/>
  <c r="C20" i="10"/>
  <c r="C25" i="10" s="1"/>
  <c r="B4" i="10" l="1"/>
  <c r="F13" i="9"/>
  <c r="C21" i="9" l="1"/>
  <c r="C20" i="9"/>
  <c r="C19" i="9"/>
  <c r="D13" i="9"/>
  <c r="E13" i="9"/>
  <c r="B8" i="10" l="1"/>
  <c r="B6" i="10"/>
  <c r="B5" i="10"/>
  <c r="D14" i="9"/>
  <c r="B8" i="9"/>
  <c r="B9" i="9"/>
  <c r="B9" i="10"/>
  <c r="B32" i="10" l="1"/>
  <c r="B33" i="10"/>
  <c r="B44" i="10"/>
  <c r="B45" i="10"/>
  <c r="B38" i="10"/>
  <c r="B39" i="10"/>
  <c r="E15" i="9" l="1"/>
  <c r="C26" i="9"/>
  <c r="C31" i="9" s="1"/>
  <c r="F14" i="9"/>
  <c r="B49" i="9" l="1"/>
  <c r="B50" i="9"/>
  <c r="B19" i="9"/>
  <c r="B24" i="9" s="1"/>
  <c r="E14" i="9"/>
  <c r="B20" i="9"/>
  <c r="B25" i="9" s="1"/>
  <c r="B30" i="9" s="1"/>
  <c r="B21" i="9"/>
  <c r="B26" i="9" s="1"/>
  <c r="B31" i="9" s="1"/>
  <c r="B46" i="9" s="1"/>
  <c r="C24" i="9"/>
  <c r="C29" i="9" s="1"/>
  <c r="D15" i="9"/>
  <c r="F15" i="9"/>
  <c r="D16" i="9"/>
  <c r="F16" i="9"/>
  <c r="C25" i="9"/>
  <c r="C30" i="9" s="1"/>
  <c r="B43" i="9" l="1"/>
  <c r="B44" i="9"/>
  <c r="B29" i="9"/>
  <c r="B34" i="9" s="1"/>
  <c r="L5" i="6"/>
  <c r="M5" i="6"/>
  <c r="L6" i="6"/>
  <c r="M6" i="6"/>
  <c r="L7" i="6"/>
  <c r="K7" i="6" s="1"/>
  <c r="M7" i="6"/>
  <c r="L8" i="6"/>
  <c r="K8" i="6" s="1"/>
  <c r="M8" i="6"/>
  <c r="L9" i="6"/>
  <c r="M9" i="6"/>
  <c r="L10" i="6"/>
  <c r="M10" i="6"/>
  <c r="L11" i="6"/>
  <c r="K11" i="6" s="1"/>
  <c r="M11" i="6"/>
  <c r="L12" i="6"/>
  <c r="M12" i="6"/>
  <c r="L13" i="6"/>
  <c r="K13" i="6" s="1"/>
  <c r="M13" i="6"/>
  <c r="L14" i="6"/>
  <c r="K14" i="6" s="1"/>
  <c r="M14" i="6"/>
  <c r="L15" i="6"/>
  <c r="M15" i="6"/>
  <c r="L16" i="6"/>
  <c r="K16" i="6" s="1"/>
  <c r="M16" i="6"/>
  <c r="L17" i="6"/>
  <c r="K17" i="6" s="1"/>
  <c r="M17" i="6"/>
  <c r="L18" i="6"/>
  <c r="K18" i="6" s="1"/>
  <c r="M18" i="6"/>
  <c r="L19" i="6"/>
  <c r="K19" i="6" s="1"/>
  <c r="M19" i="6"/>
  <c r="L20" i="6"/>
  <c r="M20" i="6"/>
  <c r="L21" i="6"/>
  <c r="K21" i="6" s="1"/>
  <c r="M21" i="6"/>
  <c r="L22" i="6"/>
  <c r="K22" i="6" s="1"/>
  <c r="M22" i="6"/>
  <c r="L23" i="6"/>
  <c r="K23" i="6" s="1"/>
  <c r="M23" i="6"/>
  <c r="L24" i="6"/>
  <c r="K24" i="6" s="1"/>
  <c r="M24" i="6"/>
  <c r="L25" i="6"/>
  <c r="M25" i="6"/>
  <c r="L26" i="6"/>
  <c r="K26" i="6" s="1"/>
  <c r="M26" i="6"/>
  <c r="L27" i="6"/>
  <c r="M27" i="6"/>
  <c r="L28" i="6"/>
  <c r="K28" i="6" s="1"/>
  <c r="M28" i="6"/>
  <c r="L29" i="6"/>
  <c r="K29" i="6" s="1"/>
  <c r="M29" i="6"/>
  <c r="L30" i="6"/>
  <c r="M30" i="6"/>
  <c r="L31" i="6"/>
  <c r="M31" i="6"/>
  <c r="L32" i="6"/>
  <c r="M32" i="6"/>
  <c r="L33" i="6"/>
  <c r="M33" i="6"/>
  <c r="L34" i="6"/>
  <c r="M34" i="6"/>
  <c r="L35" i="6"/>
  <c r="M35" i="6"/>
  <c r="L36" i="6"/>
  <c r="M36" i="6"/>
  <c r="L37" i="6"/>
  <c r="K37" i="6" s="1"/>
  <c r="M37" i="6"/>
  <c r="L38" i="6"/>
  <c r="M38" i="6"/>
  <c r="L39" i="6"/>
  <c r="M39" i="6"/>
  <c r="L40" i="6"/>
  <c r="M40" i="6"/>
  <c r="L41" i="6"/>
  <c r="M41" i="6"/>
  <c r="L42" i="6"/>
  <c r="K42" i="6" s="1"/>
  <c r="M42" i="6"/>
  <c r="L43" i="6"/>
  <c r="M43" i="6"/>
  <c r="L44" i="6"/>
  <c r="M44" i="6"/>
  <c r="L45" i="6"/>
  <c r="K45" i="6" s="1"/>
  <c r="M45" i="6"/>
  <c r="L46" i="6"/>
  <c r="K46" i="6" s="1"/>
  <c r="M46" i="6"/>
  <c r="L47" i="6"/>
  <c r="M47" i="6"/>
  <c r="L48" i="6"/>
  <c r="K48" i="6" s="1"/>
  <c r="M48" i="6"/>
  <c r="L49" i="6"/>
  <c r="M49" i="6"/>
  <c r="L50" i="6"/>
  <c r="K50" i="6" s="1"/>
  <c r="M50" i="6"/>
  <c r="L51" i="6"/>
  <c r="K51" i="6" s="1"/>
  <c r="M51" i="6"/>
  <c r="L52" i="6"/>
  <c r="M52" i="6"/>
  <c r="L53" i="6"/>
  <c r="M53" i="6"/>
  <c r="L54" i="6"/>
  <c r="M54" i="6"/>
  <c r="L55" i="6"/>
  <c r="K55" i="6" s="1"/>
  <c r="M55" i="6"/>
  <c r="L56" i="6"/>
  <c r="K56" i="6" s="1"/>
  <c r="M56" i="6"/>
  <c r="L57" i="6"/>
  <c r="K57" i="6" s="1"/>
  <c r="M57" i="6"/>
  <c r="L58" i="6"/>
  <c r="K58" i="6" s="1"/>
  <c r="M58" i="6"/>
  <c r="L59" i="6"/>
  <c r="M59" i="6"/>
  <c r="L60" i="6"/>
  <c r="M60" i="6"/>
  <c r="L61" i="6"/>
  <c r="K61" i="6" s="1"/>
  <c r="M61" i="6"/>
  <c r="L62" i="6"/>
  <c r="K62" i="6" s="1"/>
  <c r="M62" i="6"/>
  <c r="L63" i="6"/>
  <c r="M63" i="6"/>
  <c r="L64" i="6"/>
  <c r="M64" i="6"/>
  <c r="L65" i="6"/>
  <c r="M65" i="6"/>
  <c r="L66" i="6"/>
  <c r="M66" i="6"/>
  <c r="L67" i="6"/>
  <c r="K67" i="6" s="1"/>
  <c r="M67" i="6"/>
  <c r="L68" i="6"/>
  <c r="K68" i="6" s="1"/>
  <c r="M68" i="6"/>
  <c r="L69" i="6"/>
  <c r="M69" i="6"/>
  <c r="L70" i="6"/>
  <c r="M70" i="6"/>
  <c r="L71" i="6"/>
  <c r="M71" i="6"/>
  <c r="L72" i="6"/>
  <c r="M72" i="6"/>
  <c r="L73" i="6"/>
  <c r="M73" i="6"/>
  <c r="L74" i="6"/>
  <c r="K74" i="6" s="1"/>
  <c r="M74" i="6"/>
  <c r="L75" i="6"/>
  <c r="K75" i="6" s="1"/>
  <c r="M75" i="6"/>
  <c r="L76" i="6"/>
  <c r="K76" i="6" s="1"/>
  <c r="M76" i="6"/>
  <c r="L77" i="6"/>
  <c r="K77" i="6" s="1"/>
  <c r="M77" i="6"/>
  <c r="L78" i="6"/>
  <c r="K78" i="6" s="1"/>
  <c r="M78" i="6"/>
  <c r="L79" i="6"/>
  <c r="K79" i="6" s="1"/>
  <c r="M79" i="6"/>
  <c r="L80" i="6"/>
  <c r="M80" i="6"/>
  <c r="L81" i="6"/>
  <c r="M81" i="6"/>
  <c r="L82" i="6"/>
  <c r="M82" i="6"/>
  <c r="L83" i="6"/>
  <c r="M83" i="6"/>
  <c r="L84" i="6"/>
  <c r="M84" i="6"/>
  <c r="L85" i="6"/>
  <c r="K85" i="6" s="1"/>
  <c r="M85" i="6"/>
  <c r="L86" i="6"/>
  <c r="K86" i="6" s="1"/>
  <c r="M86" i="6"/>
  <c r="L87" i="6"/>
  <c r="M87" i="6"/>
  <c r="L88" i="6"/>
  <c r="M88" i="6"/>
  <c r="L89" i="6"/>
  <c r="K89" i="6" s="1"/>
  <c r="M89" i="6"/>
  <c r="L90" i="6"/>
  <c r="K90" i="6" s="1"/>
  <c r="M90" i="6"/>
  <c r="L91" i="6"/>
  <c r="M91" i="6"/>
  <c r="L92" i="6"/>
  <c r="M92" i="6"/>
  <c r="L93" i="6"/>
  <c r="M93" i="6"/>
  <c r="L94" i="6"/>
  <c r="K94" i="6" s="1"/>
  <c r="M94" i="6"/>
  <c r="L95" i="6"/>
  <c r="M95" i="6"/>
  <c r="L96" i="6"/>
  <c r="K96" i="6" s="1"/>
  <c r="M96" i="6"/>
  <c r="L97" i="6"/>
  <c r="M97" i="6"/>
  <c r="L98" i="6"/>
  <c r="K98" i="6" s="1"/>
  <c r="M98" i="6"/>
  <c r="L99" i="6"/>
  <c r="M99" i="6"/>
  <c r="L100" i="6"/>
  <c r="M100" i="6"/>
  <c r="L101" i="6"/>
  <c r="K101" i="6" s="1"/>
  <c r="M101" i="6"/>
  <c r="L102" i="6"/>
  <c r="K102" i="6" s="1"/>
  <c r="M102" i="6"/>
  <c r="L103" i="6"/>
  <c r="M103" i="6"/>
  <c r="L104" i="6"/>
  <c r="M104" i="6"/>
  <c r="L105" i="6"/>
  <c r="K105" i="6" s="1"/>
  <c r="M105" i="6"/>
  <c r="L106" i="6"/>
  <c r="M106" i="6"/>
  <c r="L107" i="6"/>
  <c r="M107" i="6"/>
  <c r="L108" i="6"/>
  <c r="M108" i="6"/>
  <c r="L109" i="6"/>
  <c r="M109" i="6"/>
  <c r="L110" i="6"/>
  <c r="K110" i="6" s="1"/>
  <c r="M110" i="6"/>
  <c r="L111" i="6"/>
  <c r="M111" i="6"/>
  <c r="L112" i="6"/>
  <c r="K112" i="6" s="1"/>
  <c r="M112" i="6"/>
  <c r="L113" i="6"/>
  <c r="M113" i="6"/>
  <c r="L114" i="6"/>
  <c r="M114" i="6"/>
  <c r="L115" i="6"/>
  <c r="M115" i="6"/>
  <c r="L116" i="6"/>
  <c r="M116" i="6"/>
  <c r="L117" i="6"/>
  <c r="M117" i="6"/>
  <c r="L118" i="6"/>
  <c r="M118" i="6"/>
  <c r="L119" i="6"/>
  <c r="K119" i="6" s="1"/>
  <c r="M119" i="6"/>
  <c r="L120" i="6"/>
  <c r="M120" i="6"/>
  <c r="L121" i="6"/>
  <c r="M121" i="6"/>
  <c r="L122" i="6"/>
  <c r="M122" i="6"/>
  <c r="L123" i="6"/>
  <c r="K123" i="6" s="1"/>
  <c r="M123" i="6"/>
  <c r="L124" i="6"/>
  <c r="K124" i="6" s="1"/>
  <c r="M124" i="6"/>
  <c r="L125" i="6"/>
  <c r="K125" i="6" s="1"/>
  <c r="M125" i="6"/>
  <c r="L126" i="6"/>
  <c r="K126" i="6" s="1"/>
  <c r="M126" i="6"/>
  <c r="L127" i="6"/>
  <c r="M127" i="6"/>
  <c r="L128" i="6"/>
  <c r="M128" i="6"/>
  <c r="L129" i="6"/>
  <c r="M129" i="6"/>
  <c r="L130" i="6"/>
  <c r="M130" i="6"/>
  <c r="L131" i="6"/>
  <c r="K131" i="6" s="1"/>
  <c r="M131" i="6"/>
  <c r="L132" i="6"/>
  <c r="K132" i="6" s="1"/>
  <c r="M132" i="6"/>
  <c r="L133" i="6"/>
  <c r="M133" i="6"/>
  <c r="L134" i="6"/>
  <c r="K134" i="6" s="1"/>
  <c r="M134" i="6"/>
  <c r="L135" i="6"/>
  <c r="K135" i="6" s="1"/>
  <c r="M135" i="6"/>
  <c r="L136" i="6"/>
  <c r="M136" i="6"/>
  <c r="L137" i="6"/>
  <c r="K137" i="6" s="1"/>
  <c r="M137" i="6"/>
  <c r="L138" i="6"/>
  <c r="M138" i="6"/>
  <c r="L139" i="6"/>
  <c r="M139" i="6"/>
  <c r="L140" i="6"/>
  <c r="K140" i="6" s="1"/>
  <c r="M140" i="6"/>
  <c r="L141" i="6"/>
  <c r="M141" i="6"/>
  <c r="L142" i="6"/>
  <c r="K142" i="6" s="1"/>
  <c r="M142" i="6"/>
  <c r="L143" i="6"/>
  <c r="M143" i="6"/>
  <c r="L144" i="6"/>
  <c r="M144" i="6"/>
  <c r="L145" i="6"/>
  <c r="M145" i="6"/>
  <c r="L146" i="6"/>
  <c r="M146" i="6"/>
  <c r="L147" i="6"/>
  <c r="M147" i="6"/>
  <c r="L148" i="6"/>
  <c r="M148" i="6"/>
  <c r="L149" i="6"/>
  <c r="M149" i="6"/>
  <c r="L150" i="6"/>
  <c r="M150" i="6"/>
  <c r="L151" i="6"/>
  <c r="M151" i="6"/>
  <c r="L152" i="6"/>
  <c r="M152" i="6"/>
  <c r="L153" i="6"/>
  <c r="M153" i="6"/>
  <c r="L154" i="6"/>
  <c r="K154" i="6" s="1"/>
  <c r="M154" i="6"/>
  <c r="L155" i="6"/>
  <c r="M155" i="6"/>
  <c r="L156" i="6"/>
  <c r="K156" i="6" s="1"/>
  <c r="M156" i="6"/>
  <c r="L157" i="6"/>
  <c r="K157" i="6" s="1"/>
  <c r="M157" i="6"/>
  <c r="L158" i="6"/>
  <c r="M158" i="6"/>
  <c r="L159" i="6"/>
  <c r="M159" i="6"/>
  <c r="L160" i="6"/>
  <c r="M160" i="6"/>
  <c r="L161" i="6"/>
  <c r="M161" i="6"/>
  <c r="L162" i="6"/>
  <c r="M162" i="6"/>
  <c r="L163" i="6"/>
  <c r="M163" i="6"/>
  <c r="L164" i="6"/>
  <c r="K164" i="6" s="1"/>
  <c r="M164" i="6"/>
  <c r="L165" i="6"/>
  <c r="K165" i="6" s="1"/>
  <c r="M165" i="6"/>
  <c r="L166" i="6"/>
  <c r="M166" i="6"/>
  <c r="L167" i="6"/>
  <c r="K167" i="6" s="1"/>
  <c r="M167" i="6"/>
  <c r="L168" i="6"/>
  <c r="K168" i="6" s="1"/>
  <c r="M168" i="6"/>
  <c r="L169" i="6"/>
  <c r="M169" i="6"/>
  <c r="L170" i="6"/>
  <c r="K170" i="6" s="1"/>
  <c r="M170" i="6"/>
  <c r="L171" i="6"/>
  <c r="K171" i="6" s="1"/>
  <c r="M171" i="6"/>
  <c r="L172" i="6"/>
  <c r="K172" i="6" s="1"/>
  <c r="M172" i="6"/>
  <c r="L173" i="6"/>
  <c r="K173" i="6" s="1"/>
  <c r="M173" i="6"/>
  <c r="L174" i="6"/>
  <c r="K174" i="6" s="1"/>
  <c r="M174" i="6"/>
  <c r="L175" i="6"/>
  <c r="M175" i="6"/>
  <c r="L176" i="6"/>
  <c r="M176" i="6"/>
  <c r="L177" i="6"/>
  <c r="K177" i="6" s="1"/>
  <c r="M177" i="6"/>
  <c r="L178" i="6"/>
  <c r="M178" i="6"/>
  <c r="L179" i="6"/>
  <c r="M179" i="6"/>
  <c r="L180" i="6"/>
  <c r="M180" i="6"/>
  <c r="L181" i="6"/>
  <c r="K181" i="6" s="1"/>
  <c r="M181" i="6"/>
  <c r="L182" i="6"/>
  <c r="K182" i="6" s="1"/>
  <c r="M182" i="6"/>
  <c r="L183" i="6"/>
  <c r="M183" i="6"/>
  <c r="L184" i="6"/>
  <c r="M184" i="6"/>
  <c r="L185" i="6"/>
  <c r="M185" i="6"/>
  <c r="L186" i="6"/>
  <c r="M186" i="6"/>
  <c r="L187" i="6"/>
  <c r="M187" i="6"/>
  <c r="L188" i="6"/>
  <c r="M188" i="6"/>
  <c r="L189" i="6"/>
  <c r="M189" i="6"/>
  <c r="L190" i="6"/>
  <c r="M190" i="6"/>
  <c r="L191" i="6"/>
  <c r="M191" i="6"/>
  <c r="L192" i="6"/>
  <c r="M192" i="6"/>
  <c r="L193" i="6"/>
  <c r="K193" i="6" s="1"/>
  <c r="M193" i="6"/>
  <c r="L194" i="6"/>
  <c r="K194" i="6" s="1"/>
  <c r="M194" i="6"/>
  <c r="L195" i="6"/>
  <c r="K195" i="6" s="1"/>
  <c r="M195" i="6"/>
  <c r="L196" i="6"/>
  <c r="K196" i="6" s="1"/>
  <c r="M196" i="6"/>
  <c r="L197" i="6"/>
  <c r="M197" i="6"/>
  <c r="L198" i="6"/>
  <c r="M198" i="6"/>
  <c r="L199" i="6"/>
  <c r="M199" i="6"/>
  <c r="L200" i="6"/>
  <c r="M200" i="6"/>
  <c r="L201" i="6"/>
  <c r="M201" i="6"/>
  <c r="L202" i="6"/>
  <c r="M202" i="6"/>
  <c r="L203" i="6"/>
  <c r="M203" i="6"/>
  <c r="L204" i="6"/>
  <c r="M204" i="6"/>
  <c r="L205" i="6"/>
  <c r="M205" i="6"/>
  <c r="L206" i="6"/>
  <c r="M206" i="6"/>
  <c r="L207" i="6"/>
  <c r="K207" i="6" s="1"/>
  <c r="M207" i="6"/>
  <c r="L208" i="6"/>
  <c r="K208" i="6" s="1"/>
  <c r="M208" i="6"/>
  <c r="L209" i="6"/>
  <c r="M209" i="6"/>
  <c r="L210" i="6"/>
  <c r="M210" i="6"/>
  <c r="L211" i="6"/>
  <c r="M211" i="6"/>
  <c r="L212" i="6"/>
  <c r="M212" i="6"/>
  <c r="L213" i="6"/>
  <c r="K213" i="6" s="1"/>
  <c r="M213" i="6"/>
  <c r="L214" i="6"/>
  <c r="K214" i="6" s="1"/>
  <c r="M214" i="6"/>
  <c r="L215" i="6"/>
  <c r="M215" i="6"/>
  <c r="L216" i="6"/>
  <c r="M216" i="6"/>
  <c r="L217" i="6"/>
  <c r="M217" i="6"/>
  <c r="L218" i="6"/>
  <c r="M218" i="6"/>
  <c r="L219" i="6"/>
  <c r="M219" i="6"/>
  <c r="L220" i="6"/>
  <c r="M220" i="6"/>
  <c r="L221" i="6"/>
  <c r="M221" i="6"/>
  <c r="L222" i="6"/>
  <c r="M222" i="6"/>
  <c r="L223" i="6"/>
  <c r="M223" i="6"/>
  <c r="L224" i="6"/>
  <c r="K224" i="6" s="1"/>
  <c r="M224" i="6"/>
  <c r="L225" i="6"/>
  <c r="K225" i="6" s="1"/>
  <c r="M225" i="6"/>
  <c r="L226" i="6"/>
  <c r="M226" i="6"/>
  <c r="L227" i="6"/>
  <c r="M227" i="6"/>
  <c r="L228" i="6"/>
  <c r="M228" i="6"/>
  <c r="L229" i="6"/>
  <c r="M229" i="6"/>
  <c r="L230" i="6"/>
  <c r="M230" i="6"/>
  <c r="L231" i="6"/>
  <c r="M231" i="6"/>
  <c r="L232" i="6"/>
  <c r="M232" i="6"/>
  <c r="L233" i="6"/>
  <c r="K233" i="6" s="1"/>
  <c r="M233" i="6"/>
  <c r="L234" i="6"/>
  <c r="K234" i="6" s="1"/>
  <c r="M234" i="6"/>
  <c r="L235" i="6"/>
  <c r="M235" i="6"/>
  <c r="L236" i="6"/>
  <c r="M236" i="6"/>
  <c r="L237" i="6"/>
  <c r="M237" i="6"/>
  <c r="L238" i="6"/>
  <c r="M238" i="6"/>
  <c r="L239" i="6"/>
  <c r="K239" i="6" s="1"/>
  <c r="M239" i="6"/>
  <c r="L240" i="6"/>
  <c r="K240" i="6" s="1"/>
  <c r="M240" i="6"/>
  <c r="L241" i="6"/>
  <c r="K241" i="6" s="1"/>
  <c r="M241" i="6"/>
  <c r="L242" i="6"/>
  <c r="K242" i="6" s="1"/>
  <c r="M242" i="6"/>
  <c r="L243" i="6"/>
  <c r="K243" i="6" s="1"/>
  <c r="M243" i="6"/>
  <c r="L244" i="6"/>
  <c r="M244" i="6"/>
  <c r="L245" i="6"/>
  <c r="M245" i="6"/>
  <c r="L246" i="6"/>
  <c r="M246" i="6"/>
  <c r="L247" i="6"/>
  <c r="M247" i="6"/>
  <c r="L248" i="6"/>
  <c r="M248" i="6"/>
  <c r="L249" i="6"/>
  <c r="M249" i="6"/>
  <c r="L250" i="6"/>
  <c r="K250" i="6" s="1"/>
  <c r="M250" i="6"/>
  <c r="L251" i="6"/>
  <c r="K251" i="6" s="1"/>
  <c r="M251" i="6"/>
  <c r="L252" i="6"/>
  <c r="K252" i="6" s="1"/>
  <c r="M252" i="6"/>
  <c r="L253" i="6"/>
  <c r="K253" i="6" s="1"/>
  <c r="M253" i="6"/>
  <c r="L254" i="6"/>
  <c r="M254" i="6"/>
  <c r="L255" i="6"/>
  <c r="M255" i="6"/>
  <c r="L256" i="6"/>
  <c r="M256" i="6"/>
  <c r="L257" i="6"/>
  <c r="M257" i="6"/>
  <c r="L258" i="6"/>
  <c r="K258" i="6" s="1"/>
  <c r="M258" i="6"/>
  <c r="L259" i="6"/>
  <c r="K259" i="6" s="1"/>
  <c r="M259" i="6"/>
  <c r="L260" i="6"/>
  <c r="K260" i="6" s="1"/>
  <c r="M260" i="6"/>
  <c r="L261" i="6"/>
  <c r="M261" i="6"/>
  <c r="L262" i="6"/>
  <c r="M262" i="6"/>
  <c r="L263" i="6"/>
  <c r="K263" i="6" s="1"/>
  <c r="M263" i="6"/>
  <c r="L264" i="6"/>
  <c r="K264" i="6" s="1"/>
  <c r="M264" i="6"/>
  <c r="L265" i="6"/>
  <c r="K265" i="6" s="1"/>
  <c r="M265" i="6"/>
  <c r="L266" i="6"/>
  <c r="K266" i="6" s="1"/>
  <c r="M266" i="6"/>
  <c r="L267" i="6"/>
  <c r="K267" i="6" s="1"/>
  <c r="M267" i="6"/>
  <c r="L268" i="6"/>
  <c r="K268" i="6" s="1"/>
  <c r="M268" i="6"/>
  <c r="L269" i="6"/>
  <c r="M269" i="6"/>
  <c r="L270" i="6"/>
  <c r="M270" i="6"/>
  <c r="L271" i="6"/>
  <c r="K271" i="6" s="1"/>
  <c r="M271" i="6"/>
  <c r="L272" i="6"/>
  <c r="K272" i="6" s="1"/>
  <c r="M272" i="6"/>
  <c r="L273" i="6"/>
  <c r="M273" i="6"/>
  <c r="L274" i="6"/>
  <c r="M274" i="6"/>
  <c r="L275" i="6"/>
  <c r="M275" i="6"/>
  <c r="L276" i="6"/>
  <c r="M276" i="6"/>
  <c r="L277" i="6"/>
  <c r="K277" i="6" s="1"/>
  <c r="M277" i="6"/>
  <c r="L278" i="6"/>
  <c r="K278" i="6" s="1"/>
  <c r="M278" i="6"/>
  <c r="L279" i="6"/>
  <c r="M279" i="6"/>
  <c r="L280" i="6"/>
  <c r="K280" i="6" s="1"/>
  <c r="M280" i="6"/>
  <c r="L281" i="6"/>
  <c r="M281" i="6"/>
  <c r="L282" i="6"/>
  <c r="M282" i="6"/>
  <c r="L283" i="6"/>
  <c r="M283" i="6"/>
  <c r="L284" i="6"/>
  <c r="M284" i="6"/>
  <c r="L285" i="6"/>
  <c r="K285" i="6" s="1"/>
  <c r="M285" i="6"/>
  <c r="L286" i="6"/>
  <c r="M286" i="6"/>
  <c r="L287" i="6"/>
  <c r="K287" i="6" s="1"/>
  <c r="M287" i="6"/>
  <c r="L288" i="6"/>
  <c r="M288" i="6"/>
  <c r="L289" i="6"/>
  <c r="M289" i="6"/>
  <c r="L290" i="6"/>
  <c r="M290" i="6"/>
  <c r="L291" i="6"/>
  <c r="M291" i="6"/>
  <c r="L292" i="6"/>
  <c r="M292" i="6"/>
  <c r="L293" i="6"/>
  <c r="M293" i="6"/>
  <c r="L294" i="6"/>
  <c r="M294" i="6"/>
  <c r="L295" i="6"/>
  <c r="M295" i="6"/>
  <c r="L296" i="6"/>
  <c r="M296" i="6"/>
  <c r="L297" i="6"/>
  <c r="K297" i="6" s="1"/>
  <c r="M297" i="6"/>
  <c r="L298" i="6"/>
  <c r="K298" i="6" s="1"/>
  <c r="M298" i="6"/>
  <c r="L299" i="6"/>
  <c r="K299" i="6" s="1"/>
  <c r="M299" i="6"/>
  <c r="L300" i="6"/>
  <c r="K300" i="6" s="1"/>
  <c r="M300" i="6"/>
  <c r="L301" i="6"/>
  <c r="K301" i="6" s="1"/>
  <c r="M301" i="6"/>
  <c r="L302" i="6"/>
  <c r="K302" i="6" s="1"/>
  <c r="M302" i="6"/>
  <c r="L303" i="6"/>
  <c r="M303" i="6"/>
  <c r="L304" i="6"/>
  <c r="M304" i="6"/>
  <c r="L305" i="6"/>
  <c r="M305" i="6"/>
  <c r="L306" i="6"/>
  <c r="M306" i="6"/>
  <c r="L307" i="6"/>
  <c r="K307" i="6" s="1"/>
  <c r="M307" i="6"/>
  <c r="L308" i="6"/>
  <c r="K308" i="6" s="1"/>
  <c r="M308" i="6"/>
  <c r="L309" i="6"/>
  <c r="K309" i="6" s="1"/>
  <c r="M309" i="6"/>
  <c r="L310" i="6"/>
  <c r="K310" i="6" s="1"/>
  <c r="M310" i="6"/>
  <c r="L311" i="6"/>
  <c r="M311" i="6"/>
  <c r="L312" i="6"/>
  <c r="M312" i="6"/>
  <c r="L313" i="6"/>
  <c r="M313" i="6"/>
  <c r="L314" i="6"/>
  <c r="M314" i="6"/>
  <c r="L315" i="6"/>
  <c r="K315" i="6" s="1"/>
  <c r="M315" i="6"/>
  <c r="L316" i="6"/>
  <c r="K316" i="6" s="1"/>
  <c r="M316" i="6"/>
  <c r="L317" i="6"/>
  <c r="M317" i="6"/>
  <c r="L318" i="6"/>
  <c r="M318" i="6"/>
  <c r="L319" i="6"/>
  <c r="K319" i="6" s="1"/>
  <c r="M319" i="6"/>
  <c r="L320" i="6"/>
  <c r="K320" i="6" s="1"/>
  <c r="M320" i="6"/>
  <c r="L321" i="6"/>
  <c r="K321" i="6" s="1"/>
  <c r="M321" i="6"/>
  <c r="L322" i="6"/>
  <c r="K322" i="6" s="1"/>
  <c r="M322" i="6"/>
  <c r="L323" i="6"/>
  <c r="K323" i="6" s="1"/>
  <c r="M323" i="6"/>
  <c r="L324" i="6"/>
  <c r="K324" i="6" s="1"/>
  <c r="M324" i="6"/>
  <c r="L325" i="6"/>
  <c r="K325" i="6" s="1"/>
  <c r="M325" i="6"/>
  <c r="L326" i="6"/>
  <c r="K326" i="6" s="1"/>
  <c r="M326" i="6"/>
  <c r="L327" i="6"/>
  <c r="K327" i="6" s="1"/>
  <c r="M327" i="6"/>
  <c r="L328" i="6"/>
  <c r="K328" i="6" s="1"/>
  <c r="M328" i="6"/>
  <c r="L329" i="6"/>
  <c r="M329" i="6"/>
  <c r="L330" i="6"/>
  <c r="M330" i="6"/>
  <c r="L331" i="6"/>
  <c r="M331" i="6"/>
  <c r="L332" i="6"/>
  <c r="K332" i="6" s="1"/>
  <c r="M332" i="6"/>
  <c r="L333" i="6"/>
  <c r="K333" i="6" s="1"/>
  <c r="M333" i="6"/>
  <c r="L334" i="6"/>
  <c r="M334" i="6"/>
  <c r="L335" i="6"/>
  <c r="M335" i="6"/>
  <c r="L336" i="6"/>
  <c r="K336" i="6" s="1"/>
  <c r="M336" i="6"/>
  <c r="L337" i="6"/>
  <c r="K337" i="6" s="1"/>
  <c r="M337" i="6"/>
  <c r="L338" i="6"/>
  <c r="K338" i="6" s="1"/>
  <c r="M338" i="6"/>
  <c r="L339" i="6"/>
  <c r="K339" i="6" s="1"/>
  <c r="M339" i="6"/>
  <c r="L340" i="6"/>
  <c r="K340" i="6" s="1"/>
  <c r="M340" i="6"/>
  <c r="L341" i="6"/>
  <c r="K341" i="6" s="1"/>
  <c r="M341" i="6"/>
  <c r="L342" i="6"/>
  <c r="K342" i="6" s="1"/>
  <c r="M342" i="6"/>
  <c r="L343" i="6"/>
  <c r="K343" i="6" s="1"/>
  <c r="M343" i="6"/>
  <c r="L344" i="6"/>
  <c r="K344" i="6" s="1"/>
  <c r="M344" i="6"/>
  <c r="L345" i="6"/>
  <c r="K345" i="6" s="1"/>
  <c r="M345" i="6"/>
  <c r="L346" i="6"/>
  <c r="M346" i="6"/>
  <c r="L347" i="6"/>
  <c r="M347" i="6"/>
  <c r="L348" i="6"/>
  <c r="M348" i="6"/>
  <c r="L349" i="6"/>
  <c r="K349" i="6" s="1"/>
  <c r="M349" i="6"/>
  <c r="L350" i="6"/>
  <c r="M350" i="6"/>
  <c r="L351" i="6"/>
  <c r="M351" i="6"/>
  <c r="L352" i="6"/>
  <c r="M352" i="6"/>
  <c r="L353" i="6"/>
  <c r="K353" i="6" s="1"/>
  <c r="M353" i="6"/>
  <c r="L354" i="6"/>
  <c r="K354" i="6" s="1"/>
  <c r="M354" i="6"/>
  <c r="L355" i="6"/>
  <c r="K355" i="6" s="1"/>
  <c r="M355" i="6"/>
  <c r="L356" i="6"/>
  <c r="K356" i="6" s="1"/>
  <c r="M356" i="6"/>
  <c r="L357" i="6"/>
  <c r="M357" i="6"/>
  <c r="L358" i="6"/>
  <c r="M358" i="6"/>
  <c r="L359" i="6"/>
  <c r="M359" i="6"/>
  <c r="L360" i="6"/>
  <c r="K360" i="6" s="1"/>
  <c r="M360" i="6"/>
  <c r="L361" i="6"/>
  <c r="K361" i="6" s="1"/>
  <c r="M361" i="6"/>
  <c r="L362" i="6"/>
  <c r="K362" i="6" s="1"/>
  <c r="M362" i="6"/>
  <c r="L363" i="6"/>
  <c r="K363" i="6" s="1"/>
  <c r="M363" i="6"/>
  <c r="L364" i="6"/>
  <c r="M364" i="6"/>
  <c r="L365" i="6"/>
  <c r="M365" i="6"/>
  <c r="L366" i="6"/>
  <c r="K366" i="6" s="1"/>
  <c r="M366" i="6"/>
  <c r="L367" i="6"/>
  <c r="K367" i="6" s="1"/>
  <c r="M367" i="6"/>
  <c r="L368" i="6"/>
  <c r="K368" i="6" s="1"/>
  <c r="M368" i="6"/>
  <c r="L369" i="6"/>
  <c r="M369" i="6"/>
  <c r="L370" i="6"/>
  <c r="M370" i="6"/>
  <c r="L371" i="6"/>
  <c r="M371" i="6"/>
  <c r="L372" i="6"/>
  <c r="M372" i="6"/>
  <c r="L373" i="6"/>
  <c r="M373" i="6"/>
  <c r="L374" i="6"/>
  <c r="M374" i="6"/>
  <c r="L375" i="6"/>
  <c r="M375" i="6"/>
  <c r="L376" i="6"/>
  <c r="K376" i="6" s="1"/>
  <c r="M376" i="6"/>
  <c r="L377" i="6"/>
  <c r="K377" i="6" s="1"/>
  <c r="M377" i="6"/>
  <c r="L378" i="6"/>
  <c r="M378" i="6"/>
  <c r="L379" i="6"/>
  <c r="M379" i="6"/>
  <c r="L380" i="6"/>
  <c r="M380" i="6"/>
  <c r="L381" i="6"/>
  <c r="M381" i="6"/>
  <c r="L382" i="6"/>
  <c r="M382" i="6"/>
  <c r="L383" i="6"/>
  <c r="M383" i="6"/>
  <c r="L384" i="6"/>
  <c r="M384" i="6"/>
  <c r="L385" i="6"/>
  <c r="M385" i="6"/>
  <c r="L386" i="6"/>
  <c r="M386" i="6"/>
  <c r="L387" i="6"/>
  <c r="M387" i="6"/>
  <c r="L388" i="6"/>
  <c r="K388" i="6" s="1"/>
  <c r="M388" i="6"/>
  <c r="L389" i="6"/>
  <c r="M389" i="6"/>
  <c r="L390" i="6"/>
  <c r="M390" i="6"/>
  <c r="L391" i="6"/>
  <c r="K391" i="6" s="1"/>
  <c r="M391" i="6"/>
  <c r="L392" i="6"/>
  <c r="M392" i="6"/>
  <c r="L393" i="6"/>
  <c r="M393" i="6"/>
  <c r="L394" i="6"/>
  <c r="M394" i="6"/>
  <c r="L395" i="6"/>
  <c r="M395" i="6"/>
  <c r="L396" i="6"/>
  <c r="K396" i="6" s="1"/>
  <c r="M396" i="6"/>
  <c r="L397" i="6"/>
  <c r="K397" i="6" s="1"/>
  <c r="M397" i="6"/>
  <c r="L398" i="6"/>
  <c r="K398" i="6" s="1"/>
  <c r="M398" i="6"/>
  <c r="L399" i="6"/>
  <c r="M399" i="6"/>
  <c r="L400" i="6"/>
  <c r="M400" i="6"/>
  <c r="L401" i="6"/>
  <c r="M401" i="6"/>
  <c r="L402" i="6"/>
  <c r="M402" i="6"/>
  <c r="L403" i="6"/>
  <c r="K403" i="6" s="1"/>
  <c r="M403" i="6"/>
  <c r="L404" i="6"/>
  <c r="K404" i="6" s="1"/>
  <c r="M404" i="6"/>
  <c r="L405" i="6"/>
  <c r="M405" i="6"/>
  <c r="L406" i="6"/>
  <c r="M406" i="6"/>
  <c r="L407" i="6"/>
  <c r="K407" i="6" s="1"/>
  <c r="M407" i="6"/>
  <c r="L408" i="6"/>
  <c r="M408" i="6"/>
  <c r="L409" i="6"/>
  <c r="M409" i="6"/>
  <c r="L410" i="6"/>
  <c r="M410" i="6"/>
  <c r="L411" i="6"/>
  <c r="M411" i="6"/>
  <c r="L412" i="6"/>
  <c r="M412" i="6"/>
  <c r="L413" i="6"/>
  <c r="K413" i="6" s="1"/>
  <c r="M413" i="6"/>
  <c r="L414" i="6"/>
  <c r="K414" i="6" s="1"/>
  <c r="M414" i="6"/>
  <c r="L415" i="6"/>
  <c r="M415" i="6"/>
  <c r="L416" i="6"/>
  <c r="K416" i="6" s="1"/>
  <c r="M416" i="6"/>
  <c r="L417" i="6"/>
  <c r="K417" i="6" s="1"/>
  <c r="M417" i="6"/>
  <c r="L418" i="6"/>
  <c r="M418" i="6"/>
  <c r="L419" i="6"/>
  <c r="M419" i="6"/>
  <c r="L420" i="6"/>
  <c r="K420" i="6" s="1"/>
  <c r="M420" i="6"/>
  <c r="L421" i="6"/>
  <c r="K421" i="6" s="1"/>
  <c r="M421" i="6"/>
  <c r="L422" i="6"/>
  <c r="K422" i="6" s="1"/>
  <c r="M422" i="6"/>
  <c r="L423" i="6"/>
  <c r="K423" i="6" s="1"/>
  <c r="M423" i="6"/>
  <c r="L424" i="6"/>
  <c r="M424" i="6"/>
  <c r="L425" i="6"/>
  <c r="M425" i="6"/>
  <c r="L426" i="6"/>
  <c r="M426" i="6"/>
  <c r="L427" i="6"/>
  <c r="M427" i="6"/>
  <c r="L428" i="6"/>
  <c r="M428" i="6"/>
  <c r="L429" i="6"/>
  <c r="M429" i="6"/>
  <c r="L430" i="6"/>
  <c r="M430" i="6"/>
  <c r="L431" i="6"/>
  <c r="M431" i="6"/>
  <c r="L432" i="6"/>
  <c r="M432" i="6"/>
  <c r="L433" i="6"/>
  <c r="M433" i="6"/>
  <c r="L434" i="6"/>
  <c r="M434" i="6"/>
  <c r="L435" i="6"/>
  <c r="K435" i="6" s="1"/>
  <c r="M435" i="6"/>
  <c r="L436" i="6"/>
  <c r="K436" i="6" s="1"/>
  <c r="M436" i="6"/>
  <c r="L437" i="6"/>
  <c r="K437" i="6" s="1"/>
  <c r="M437" i="6"/>
  <c r="L438" i="6"/>
  <c r="K438" i="6" s="1"/>
  <c r="M438" i="6"/>
  <c r="L439" i="6"/>
  <c r="M439" i="6"/>
  <c r="L440" i="6"/>
  <c r="K440" i="6" s="1"/>
  <c r="M440" i="6"/>
  <c r="L441" i="6"/>
  <c r="K441" i="6" s="1"/>
  <c r="M441" i="6"/>
  <c r="L442" i="6"/>
  <c r="K442" i="6" s="1"/>
  <c r="M442" i="6"/>
  <c r="L443" i="6"/>
  <c r="K443" i="6" s="1"/>
  <c r="M443" i="6"/>
  <c r="L444" i="6"/>
  <c r="M444" i="6"/>
  <c r="L445" i="6"/>
  <c r="M445" i="6"/>
  <c r="L446" i="6"/>
  <c r="K446" i="6" s="1"/>
  <c r="M446" i="6"/>
  <c r="L447" i="6"/>
  <c r="M447" i="6"/>
  <c r="L448" i="6"/>
  <c r="M448" i="6"/>
  <c r="L449" i="6"/>
  <c r="M449" i="6"/>
  <c r="L450" i="6"/>
  <c r="M450" i="6"/>
  <c r="L451" i="6"/>
  <c r="M451" i="6"/>
  <c r="L452" i="6"/>
  <c r="M452" i="6"/>
  <c r="L453" i="6"/>
  <c r="M453" i="6"/>
  <c r="L454" i="6"/>
  <c r="M454" i="6"/>
  <c r="L455" i="6"/>
  <c r="M455" i="6"/>
  <c r="L456" i="6"/>
  <c r="M456" i="6"/>
  <c r="L457" i="6"/>
  <c r="K457" i="6" s="1"/>
  <c r="M457" i="6"/>
  <c r="L458" i="6"/>
  <c r="M458" i="6"/>
  <c r="L459" i="6"/>
  <c r="M459" i="6"/>
  <c r="L460" i="6"/>
  <c r="M460" i="6"/>
  <c r="L461" i="6"/>
  <c r="M461" i="6"/>
  <c r="L462" i="6"/>
  <c r="M462" i="6"/>
  <c r="L463" i="6"/>
  <c r="K463" i="6" s="1"/>
  <c r="M463" i="6"/>
  <c r="L464" i="6"/>
  <c r="K464" i="6" s="1"/>
  <c r="M464" i="6"/>
  <c r="L465" i="6"/>
  <c r="K465" i="6" s="1"/>
  <c r="M465" i="6"/>
  <c r="L466" i="6"/>
  <c r="K466" i="6" s="1"/>
  <c r="M466" i="6"/>
  <c r="L467" i="6"/>
  <c r="M467" i="6"/>
  <c r="L468" i="6"/>
  <c r="M468" i="6"/>
  <c r="L469" i="6"/>
  <c r="M469" i="6"/>
  <c r="L470" i="6"/>
  <c r="K470" i="6" s="1"/>
  <c r="M470" i="6"/>
  <c r="L471" i="6"/>
  <c r="K471" i="6" s="1"/>
  <c r="M471" i="6"/>
  <c r="L472" i="6"/>
  <c r="K472" i="6" s="1"/>
  <c r="M472" i="6"/>
  <c r="L473" i="6"/>
  <c r="K473" i="6" s="1"/>
  <c r="M473" i="6"/>
  <c r="L474" i="6"/>
  <c r="K474" i="6" s="1"/>
  <c r="M474" i="6"/>
  <c r="L475" i="6"/>
  <c r="K475" i="6" s="1"/>
  <c r="M475" i="6"/>
  <c r="L476" i="6"/>
  <c r="K476" i="6" s="1"/>
  <c r="M476" i="6"/>
  <c r="L477" i="6"/>
  <c r="M477" i="6"/>
  <c r="L478" i="6"/>
  <c r="M478" i="6"/>
  <c r="L479" i="6"/>
  <c r="M479" i="6"/>
  <c r="L480" i="6"/>
  <c r="K480" i="6" s="1"/>
  <c r="M480" i="6"/>
  <c r="L481" i="6"/>
  <c r="K481" i="6" s="1"/>
  <c r="M481" i="6"/>
  <c r="L482" i="6"/>
  <c r="K482" i="6" s="1"/>
  <c r="M482" i="6"/>
  <c r="L483" i="6"/>
  <c r="K483" i="6" s="1"/>
  <c r="M483" i="6"/>
  <c r="L484" i="6"/>
  <c r="K484" i="6" s="1"/>
  <c r="M484" i="6"/>
  <c r="L485" i="6"/>
  <c r="K485" i="6" s="1"/>
  <c r="M485" i="6"/>
  <c r="L486" i="6"/>
  <c r="M486" i="6"/>
  <c r="L487" i="6"/>
  <c r="M487" i="6"/>
  <c r="L488" i="6"/>
  <c r="M488" i="6"/>
  <c r="L489" i="6"/>
  <c r="M489" i="6"/>
  <c r="L490" i="6"/>
  <c r="M490" i="6"/>
  <c r="L491" i="6"/>
  <c r="M491" i="6"/>
  <c r="L492" i="6"/>
  <c r="M492" i="6"/>
  <c r="L493" i="6"/>
  <c r="M493" i="6"/>
  <c r="L494" i="6"/>
  <c r="M494" i="6"/>
  <c r="L495" i="6"/>
  <c r="M495" i="6"/>
  <c r="L496" i="6"/>
  <c r="M496" i="6"/>
  <c r="L497" i="6"/>
  <c r="M497" i="6"/>
  <c r="L498" i="6"/>
  <c r="M498" i="6"/>
  <c r="L499" i="6"/>
  <c r="K499" i="6" s="1"/>
  <c r="M499" i="6"/>
  <c r="L500" i="6"/>
  <c r="K500" i="6" s="1"/>
  <c r="M500" i="6"/>
  <c r="L501" i="6"/>
  <c r="M501" i="6"/>
  <c r="L502" i="6"/>
  <c r="M502" i="6"/>
  <c r="L503" i="6"/>
  <c r="M503" i="6"/>
  <c r="L504" i="6"/>
  <c r="M504" i="6"/>
  <c r="L505" i="6"/>
  <c r="M505" i="6"/>
  <c r="L506" i="6"/>
  <c r="K506" i="6" s="1"/>
  <c r="M506" i="6"/>
  <c r="L507" i="6"/>
  <c r="K507" i="6" s="1"/>
  <c r="M507" i="6"/>
  <c r="L508" i="6"/>
  <c r="M508" i="6"/>
  <c r="L509" i="6"/>
  <c r="M509" i="6"/>
  <c r="L510" i="6"/>
  <c r="M510" i="6"/>
  <c r="L511" i="6"/>
  <c r="M511" i="6"/>
  <c r="L512" i="6"/>
  <c r="M512" i="6"/>
  <c r="L513" i="6"/>
  <c r="K513" i="6" s="1"/>
  <c r="M513" i="6"/>
  <c r="L514" i="6"/>
  <c r="M514" i="6"/>
  <c r="L515" i="6"/>
  <c r="M515" i="6"/>
  <c r="L516" i="6"/>
  <c r="K516" i="6" s="1"/>
  <c r="M516" i="6"/>
  <c r="L517" i="6"/>
  <c r="M517" i="6"/>
  <c r="L518" i="6"/>
  <c r="M518" i="6"/>
  <c r="L519" i="6"/>
  <c r="M519" i="6"/>
  <c r="L520" i="6"/>
  <c r="K520" i="6" s="1"/>
  <c r="M520" i="6"/>
  <c r="L521" i="6"/>
  <c r="M521" i="6"/>
  <c r="L522" i="6"/>
  <c r="M522" i="6"/>
  <c r="L523" i="6"/>
  <c r="M523" i="6"/>
  <c r="L524" i="6"/>
  <c r="M524" i="6"/>
  <c r="L525" i="6"/>
  <c r="M525" i="6"/>
  <c r="L526" i="6"/>
  <c r="M526" i="6"/>
  <c r="L527" i="6"/>
  <c r="M527" i="6"/>
  <c r="L528" i="6"/>
  <c r="M528" i="6"/>
  <c r="L529" i="6"/>
  <c r="M529" i="6"/>
  <c r="L530" i="6"/>
  <c r="M530" i="6"/>
  <c r="L531" i="6"/>
  <c r="M531" i="6"/>
  <c r="L532" i="6"/>
  <c r="K532" i="6" s="1"/>
  <c r="M532" i="6"/>
  <c r="L533" i="6"/>
  <c r="M533" i="6"/>
  <c r="L534" i="6"/>
  <c r="M534" i="6"/>
  <c r="L535" i="6"/>
  <c r="K535" i="6" s="1"/>
  <c r="M535" i="6"/>
  <c r="L536" i="6"/>
  <c r="K536" i="6" s="1"/>
  <c r="M536" i="6"/>
  <c r="L537" i="6"/>
  <c r="M537" i="6"/>
  <c r="L538" i="6"/>
  <c r="M538" i="6"/>
  <c r="L539" i="6"/>
  <c r="M539" i="6"/>
  <c r="L540" i="6"/>
  <c r="K540" i="6" s="1"/>
  <c r="M540" i="6"/>
  <c r="L541" i="6"/>
  <c r="M541" i="6"/>
  <c r="L542" i="6"/>
  <c r="M542" i="6"/>
  <c r="L543" i="6"/>
  <c r="K543" i="6" s="1"/>
  <c r="M543" i="6"/>
  <c r="L544" i="6"/>
  <c r="K544" i="6" s="1"/>
  <c r="M544" i="6"/>
  <c r="L545" i="6"/>
  <c r="K545" i="6" s="1"/>
  <c r="M545" i="6"/>
  <c r="L546" i="6"/>
  <c r="K546" i="6" s="1"/>
  <c r="M546" i="6"/>
  <c r="L547" i="6"/>
  <c r="K547" i="6" s="1"/>
  <c r="M547" i="6"/>
  <c r="L548" i="6"/>
  <c r="K548" i="6" s="1"/>
  <c r="M548" i="6"/>
  <c r="L549" i="6"/>
  <c r="M549" i="6"/>
  <c r="L550" i="6"/>
  <c r="M550" i="6"/>
  <c r="L551" i="6"/>
  <c r="M551" i="6"/>
  <c r="L552" i="6"/>
  <c r="K552" i="6" s="1"/>
  <c r="M552" i="6"/>
  <c r="L553" i="6"/>
  <c r="K553" i="6" s="1"/>
  <c r="M553" i="6"/>
  <c r="L554" i="6"/>
  <c r="K554" i="6" s="1"/>
  <c r="M554" i="6"/>
  <c r="L555" i="6"/>
  <c r="K555" i="6" s="1"/>
  <c r="M555" i="6"/>
  <c r="L556" i="6"/>
  <c r="K556" i="6" s="1"/>
  <c r="M556" i="6"/>
  <c r="L557" i="6"/>
  <c r="M557" i="6"/>
  <c r="L558" i="6"/>
  <c r="M558" i="6"/>
  <c r="L559" i="6"/>
  <c r="M559" i="6"/>
  <c r="L560" i="6"/>
  <c r="K560" i="6" s="1"/>
  <c r="M560" i="6"/>
  <c r="L561" i="6"/>
  <c r="K561" i="6" s="1"/>
  <c r="M561" i="6"/>
  <c r="L562" i="6"/>
  <c r="K562" i="6" s="1"/>
  <c r="M562" i="6"/>
  <c r="L563" i="6"/>
  <c r="K563" i="6" s="1"/>
  <c r="M563" i="6"/>
  <c r="L564" i="6"/>
  <c r="K564" i="6" s="1"/>
  <c r="M564" i="6"/>
  <c r="L565" i="6"/>
  <c r="K565" i="6" s="1"/>
  <c r="M565" i="6"/>
  <c r="L566" i="6"/>
  <c r="K566" i="6" s="1"/>
  <c r="M566" i="6"/>
  <c r="L567" i="6"/>
  <c r="K567" i="6" s="1"/>
  <c r="M567" i="6"/>
  <c r="L568" i="6"/>
  <c r="K568" i="6" s="1"/>
  <c r="M568" i="6"/>
  <c r="L569" i="6"/>
  <c r="K569" i="6" s="1"/>
  <c r="M569" i="6"/>
  <c r="L570" i="6"/>
  <c r="M570" i="6"/>
  <c r="L571" i="6"/>
  <c r="M571" i="6"/>
  <c r="L572" i="6"/>
  <c r="M572" i="6"/>
  <c r="L573" i="6"/>
  <c r="K573" i="6" s="1"/>
  <c r="M573" i="6"/>
  <c r="L574" i="6"/>
  <c r="K574" i="6" s="1"/>
  <c r="M574" i="6"/>
  <c r="L575" i="6"/>
  <c r="K575" i="6" s="1"/>
  <c r="M575" i="6"/>
  <c r="L576" i="6"/>
  <c r="K576" i="6" s="1"/>
  <c r="M576" i="6"/>
  <c r="L577" i="6"/>
  <c r="M577" i="6"/>
  <c r="L578" i="6"/>
  <c r="M578" i="6"/>
  <c r="L579" i="6"/>
  <c r="M579" i="6"/>
  <c r="L580" i="6"/>
  <c r="K580" i="6" s="1"/>
  <c r="M580" i="6"/>
  <c r="L581" i="6"/>
  <c r="K581" i="6" s="1"/>
  <c r="M581" i="6"/>
  <c r="L582" i="6"/>
  <c r="M582" i="6"/>
  <c r="L583" i="6"/>
  <c r="M583" i="6"/>
  <c r="L584" i="6"/>
  <c r="K584" i="6" s="1"/>
  <c r="M584" i="6"/>
  <c r="L585" i="6"/>
  <c r="M585" i="6"/>
  <c r="L586" i="6"/>
  <c r="K586" i="6" s="1"/>
  <c r="M586" i="6"/>
  <c r="L587" i="6"/>
  <c r="K587" i="6" s="1"/>
  <c r="M587" i="6"/>
  <c r="L588" i="6"/>
  <c r="K588" i="6" s="1"/>
  <c r="M588" i="6"/>
  <c r="L589" i="6"/>
  <c r="K589" i="6" s="1"/>
  <c r="M589" i="6"/>
  <c r="L590" i="6"/>
  <c r="M590" i="6"/>
  <c r="L591" i="6"/>
  <c r="M591" i="6"/>
  <c r="L592" i="6"/>
  <c r="M592" i="6"/>
  <c r="L593" i="6"/>
  <c r="M593" i="6"/>
  <c r="L594" i="6"/>
  <c r="M594" i="6"/>
  <c r="L595" i="6"/>
  <c r="M595" i="6"/>
  <c r="L596" i="6"/>
  <c r="M596" i="6"/>
  <c r="L597" i="6"/>
  <c r="M597" i="6"/>
  <c r="L598" i="6"/>
  <c r="M598" i="6"/>
  <c r="L599" i="6"/>
  <c r="K599" i="6" s="1"/>
  <c r="M599" i="6"/>
  <c r="L600" i="6"/>
  <c r="K600" i="6" s="1"/>
  <c r="M600" i="6"/>
  <c r="L601" i="6"/>
  <c r="M601" i="6"/>
  <c r="L602" i="6"/>
  <c r="M602" i="6"/>
  <c r="L603" i="6"/>
  <c r="M603" i="6"/>
  <c r="L604" i="6"/>
  <c r="M604" i="6"/>
  <c r="L605" i="6"/>
  <c r="M605" i="6"/>
  <c r="L606" i="6"/>
  <c r="K606" i="6" s="1"/>
  <c r="M606" i="6"/>
  <c r="L607" i="6"/>
  <c r="K607" i="6" s="1"/>
  <c r="M607" i="6"/>
  <c r="L608" i="6"/>
  <c r="M608" i="6"/>
  <c r="L609" i="6"/>
  <c r="M609" i="6"/>
  <c r="L610" i="6"/>
  <c r="M610" i="6"/>
  <c r="L611" i="6"/>
  <c r="M611" i="6"/>
  <c r="L612" i="6"/>
  <c r="M612" i="6"/>
  <c r="L613" i="6"/>
  <c r="M613" i="6"/>
  <c r="L614" i="6"/>
  <c r="K614" i="6" s="1"/>
  <c r="M614" i="6"/>
  <c r="L615" i="6"/>
  <c r="M615" i="6"/>
  <c r="L616" i="6"/>
  <c r="M616" i="6"/>
  <c r="L617" i="6"/>
  <c r="K617" i="6" s="1"/>
  <c r="M617" i="6"/>
  <c r="L618" i="6"/>
  <c r="M618" i="6"/>
  <c r="L619" i="6"/>
  <c r="M619" i="6"/>
  <c r="L620" i="6"/>
  <c r="M620" i="6"/>
  <c r="L621" i="6"/>
  <c r="M621" i="6"/>
  <c r="L622" i="6"/>
  <c r="M622" i="6"/>
  <c r="L623" i="6"/>
  <c r="M623" i="6"/>
  <c r="L624" i="6"/>
  <c r="M624" i="6"/>
  <c r="L625" i="6"/>
  <c r="K625" i="6" s="1"/>
  <c r="M625" i="6"/>
  <c r="L626" i="6"/>
  <c r="K626" i="6" s="1"/>
  <c r="M626" i="6"/>
  <c r="L627" i="6"/>
  <c r="K627" i="6" s="1"/>
  <c r="M627" i="6"/>
  <c r="L628" i="6"/>
  <c r="K628" i="6" s="1"/>
  <c r="M628" i="6"/>
  <c r="L629" i="6"/>
  <c r="M629" i="6"/>
  <c r="L630" i="6"/>
  <c r="M630" i="6"/>
  <c r="L631" i="6"/>
  <c r="M631" i="6"/>
  <c r="L632" i="6"/>
  <c r="M632" i="6"/>
  <c r="L633" i="6"/>
  <c r="M633" i="6"/>
  <c r="L634" i="6"/>
  <c r="M634" i="6"/>
  <c r="L635" i="6"/>
  <c r="K635" i="6" s="1"/>
  <c r="M635" i="6"/>
  <c r="L636" i="6"/>
  <c r="K636" i="6" s="1"/>
  <c r="M636" i="6"/>
  <c r="L637" i="6"/>
  <c r="M637" i="6"/>
  <c r="L638" i="6"/>
  <c r="M638" i="6"/>
  <c r="L639" i="6"/>
  <c r="M639" i="6"/>
  <c r="L640" i="6"/>
  <c r="M640" i="6"/>
  <c r="L641" i="6"/>
  <c r="M641" i="6"/>
  <c r="L642" i="6"/>
  <c r="M642" i="6"/>
  <c r="L643" i="6"/>
  <c r="K643" i="6" s="1"/>
  <c r="M643" i="6"/>
  <c r="L644" i="6"/>
  <c r="M644" i="6"/>
  <c r="L645" i="6"/>
  <c r="M645" i="6"/>
  <c r="L646" i="6"/>
  <c r="M646" i="6"/>
  <c r="L647" i="6"/>
  <c r="M647" i="6"/>
  <c r="L648" i="6"/>
  <c r="M648" i="6"/>
  <c r="L649" i="6"/>
  <c r="M649" i="6"/>
  <c r="L650" i="6"/>
  <c r="M650" i="6"/>
  <c r="L651" i="6"/>
  <c r="M651" i="6"/>
  <c r="L652" i="6"/>
  <c r="K652" i="6" s="1"/>
  <c r="M652" i="6"/>
  <c r="L653" i="6"/>
  <c r="M653" i="6"/>
  <c r="L654" i="6"/>
  <c r="M654" i="6"/>
  <c r="L655" i="6"/>
  <c r="M655" i="6"/>
  <c r="L656" i="6"/>
  <c r="M656" i="6"/>
  <c r="L657" i="6"/>
  <c r="M657" i="6"/>
  <c r="L658" i="6"/>
  <c r="M658" i="6"/>
  <c r="L659" i="6"/>
  <c r="M659" i="6"/>
  <c r="L660" i="6"/>
  <c r="K660" i="6" s="1"/>
  <c r="M660" i="6"/>
  <c r="L661" i="6"/>
  <c r="M661" i="6"/>
  <c r="L662" i="6"/>
  <c r="M662" i="6"/>
  <c r="L663" i="6"/>
  <c r="M663" i="6"/>
  <c r="L664" i="6"/>
  <c r="M664" i="6"/>
  <c r="L665" i="6"/>
  <c r="M665" i="6"/>
  <c r="L666" i="6"/>
  <c r="M666" i="6"/>
  <c r="L667" i="6"/>
  <c r="M667" i="6"/>
  <c r="L668" i="6"/>
  <c r="M668" i="6"/>
  <c r="L669" i="6"/>
  <c r="M669" i="6"/>
  <c r="L670" i="6"/>
  <c r="M670" i="6"/>
  <c r="L671" i="6"/>
  <c r="K671" i="6" s="1"/>
  <c r="M671" i="6"/>
  <c r="L672" i="6"/>
  <c r="M672" i="6"/>
  <c r="L673" i="6"/>
  <c r="M673" i="6"/>
  <c r="L674" i="6"/>
  <c r="K674" i="6" s="1"/>
  <c r="M674" i="6"/>
  <c r="L675" i="6"/>
  <c r="M675" i="6"/>
  <c r="L676" i="6"/>
  <c r="M676" i="6"/>
  <c r="L677" i="6"/>
  <c r="M677" i="6"/>
  <c r="L678" i="6"/>
  <c r="M678" i="6"/>
  <c r="L679" i="6"/>
  <c r="M679" i="6"/>
  <c r="L680" i="6"/>
  <c r="M680" i="6"/>
  <c r="L681" i="6"/>
  <c r="M681" i="6"/>
  <c r="L682" i="6"/>
  <c r="M682" i="6"/>
  <c r="L683" i="6"/>
  <c r="M683" i="6"/>
  <c r="L684" i="6"/>
  <c r="M684" i="6"/>
  <c r="L685" i="6"/>
  <c r="M685" i="6"/>
  <c r="L686" i="6"/>
  <c r="M686" i="6"/>
  <c r="L687" i="6"/>
  <c r="M687" i="6"/>
  <c r="L688" i="6"/>
  <c r="M688" i="6"/>
  <c r="L689" i="6"/>
  <c r="M689" i="6"/>
  <c r="L690" i="6"/>
  <c r="M690" i="6"/>
  <c r="L691" i="6"/>
  <c r="M691" i="6"/>
  <c r="L692" i="6"/>
  <c r="M692" i="6"/>
  <c r="L693" i="6"/>
  <c r="M693" i="6"/>
  <c r="L694" i="6"/>
  <c r="M694" i="6"/>
  <c r="L695" i="6"/>
  <c r="M695" i="6"/>
  <c r="L696" i="6"/>
  <c r="K696" i="6" s="1"/>
  <c r="M696" i="6"/>
  <c r="L697" i="6"/>
  <c r="M697" i="6"/>
  <c r="L698" i="6"/>
  <c r="K698" i="6" s="1"/>
  <c r="M698" i="6"/>
  <c r="L699" i="6"/>
  <c r="K699" i="6" s="1"/>
  <c r="M699" i="6"/>
  <c r="L700" i="6"/>
  <c r="M700" i="6"/>
  <c r="L701" i="6"/>
  <c r="K701" i="6" s="1"/>
  <c r="M701" i="6"/>
  <c r="L702" i="6"/>
  <c r="K702" i="6" s="1"/>
  <c r="M702" i="6"/>
  <c r="L703" i="6"/>
  <c r="M703" i="6"/>
  <c r="L704" i="6"/>
  <c r="M704" i="6"/>
  <c r="L705" i="6"/>
  <c r="M705" i="6"/>
  <c r="L706" i="6"/>
  <c r="M706" i="6"/>
  <c r="L707" i="6"/>
  <c r="M707" i="6"/>
  <c r="L708" i="6"/>
  <c r="M708" i="6"/>
  <c r="L709" i="6"/>
  <c r="M709" i="6"/>
  <c r="L710" i="6"/>
  <c r="M710" i="6"/>
  <c r="L711" i="6"/>
  <c r="M711" i="6"/>
  <c r="L712" i="6"/>
  <c r="K712" i="6" s="1"/>
  <c r="M712" i="6"/>
  <c r="L713" i="6"/>
  <c r="M713" i="6"/>
  <c r="L714" i="6"/>
  <c r="M714" i="6"/>
  <c r="L715" i="6"/>
  <c r="M715" i="6"/>
  <c r="L716" i="6"/>
  <c r="M716" i="6"/>
  <c r="L717" i="6"/>
  <c r="K717" i="6" s="1"/>
  <c r="M717" i="6"/>
  <c r="L718" i="6"/>
  <c r="K718" i="6" s="1"/>
  <c r="M718" i="6"/>
  <c r="L719" i="6"/>
  <c r="K719" i="6" s="1"/>
  <c r="M719" i="6"/>
  <c r="L720" i="6"/>
  <c r="M720" i="6"/>
  <c r="L721" i="6"/>
  <c r="M721" i="6"/>
  <c r="L722" i="6"/>
  <c r="M722" i="6"/>
  <c r="L723" i="6"/>
  <c r="M723" i="6"/>
  <c r="L724" i="6"/>
  <c r="M724" i="6"/>
  <c r="L725" i="6"/>
  <c r="M725" i="6"/>
  <c r="L726" i="6"/>
  <c r="M726" i="6"/>
  <c r="L727" i="6"/>
  <c r="M727" i="6"/>
  <c r="L728" i="6"/>
  <c r="M728" i="6"/>
  <c r="L729" i="6"/>
  <c r="M729" i="6"/>
  <c r="L730" i="6"/>
  <c r="K730" i="6" s="1"/>
  <c r="M730" i="6"/>
  <c r="L731" i="6"/>
  <c r="M731" i="6"/>
  <c r="L732" i="6"/>
  <c r="M732" i="6"/>
  <c r="L733" i="6"/>
  <c r="K733" i="6" s="1"/>
  <c r="M733" i="6"/>
  <c r="L734" i="6"/>
  <c r="M734" i="6"/>
  <c r="L735" i="6"/>
  <c r="K735" i="6" s="1"/>
  <c r="M735" i="6"/>
  <c r="L736" i="6"/>
  <c r="K736" i="6" s="1"/>
  <c r="M736" i="6"/>
  <c r="L737" i="6"/>
  <c r="M737" i="6"/>
  <c r="L738" i="6"/>
  <c r="K738" i="6" s="1"/>
  <c r="M738" i="6"/>
  <c r="L739" i="6"/>
  <c r="M739" i="6"/>
  <c r="L740" i="6"/>
  <c r="M740" i="6"/>
  <c r="L741" i="6"/>
  <c r="M741" i="6"/>
  <c r="L742" i="6"/>
  <c r="M742" i="6"/>
  <c r="L743" i="6"/>
  <c r="K743" i="6" s="1"/>
  <c r="M743" i="6"/>
  <c r="L744" i="6"/>
  <c r="K744" i="6" s="1"/>
  <c r="M744" i="6"/>
  <c r="L745" i="6"/>
  <c r="K745" i="6" s="1"/>
  <c r="M745" i="6"/>
  <c r="L746" i="6"/>
  <c r="K746" i="6" s="1"/>
  <c r="M746" i="6"/>
  <c r="L747" i="6"/>
  <c r="K747" i="6" s="1"/>
  <c r="M747" i="6"/>
  <c r="L748" i="6"/>
  <c r="K748" i="6" s="1"/>
  <c r="M748" i="6"/>
  <c r="L749" i="6"/>
  <c r="K749" i="6" s="1"/>
  <c r="M749" i="6"/>
  <c r="L750" i="6"/>
  <c r="K750" i="6" s="1"/>
  <c r="M750" i="6"/>
  <c r="L751" i="6"/>
  <c r="M751" i="6"/>
  <c r="L752" i="6"/>
  <c r="M752" i="6"/>
  <c r="L753" i="6"/>
  <c r="M753" i="6"/>
  <c r="L754" i="6"/>
  <c r="M754" i="6"/>
  <c r="L755" i="6"/>
  <c r="M755" i="6"/>
  <c r="L756" i="6"/>
  <c r="M756" i="6"/>
  <c r="L757" i="6"/>
  <c r="M757" i="6"/>
  <c r="L758" i="6"/>
  <c r="M758" i="6"/>
  <c r="L759" i="6"/>
  <c r="M759" i="6"/>
  <c r="L760" i="6"/>
  <c r="M760" i="6"/>
  <c r="L761" i="6"/>
  <c r="M761" i="6"/>
  <c r="L762" i="6"/>
  <c r="M762" i="6"/>
  <c r="L763" i="6"/>
  <c r="M763" i="6"/>
  <c r="L764" i="6"/>
  <c r="M764" i="6"/>
  <c r="L765" i="6"/>
  <c r="M765" i="6"/>
  <c r="L766" i="6"/>
  <c r="M766" i="6"/>
  <c r="L767" i="6"/>
  <c r="M767" i="6"/>
  <c r="L768" i="6"/>
  <c r="M768" i="6"/>
  <c r="L769" i="6"/>
  <c r="M769" i="6"/>
  <c r="L770" i="6"/>
  <c r="M770" i="6"/>
  <c r="L771" i="6"/>
  <c r="M771" i="6"/>
  <c r="L772" i="6"/>
  <c r="M772" i="6"/>
  <c r="L773" i="6"/>
  <c r="M773" i="6"/>
  <c r="L774" i="6"/>
  <c r="M774" i="6"/>
  <c r="L775" i="6"/>
  <c r="M775" i="6"/>
  <c r="L776" i="6"/>
  <c r="M776" i="6"/>
  <c r="L777" i="6"/>
  <c r="M777" i="6"/>
  <c r="L778" i="6"/>
  <c r="M778" i="6"/>
  <c r="L779" i="6"/>
  <c r="K779" i="6" s="1"/>
  <c r="M779" i="6"/>
  <c r="L780" i="6"/>
  <c r="M780" i="6"/>
  <c r="L781" i="6"/>
  <c r="M781" i="6"/>
  <c r="L782" i="6"/>
  <c r="M782" i="6"/>
  <c r="L783" i="6"/>
  <c r="M783" i="6"/>
  <c r="L784" i="6"/>
  <c r="K784" i="6" s="1"/>
  <c r="M784" i="6"/>
  <c r="L785" i="6"/>
  <c r="K785" i="6" s="1"/>
  <c r="M785" i="6"/>
  <c r="L786" i="6"/>
  <c r="K786" i="6" s="1"/>
  <c r="M786" i="6"/>
  <c r="L787" i="6"/>
  <c r="K787" i="6" s="1"/>
  <c r="M787" i="6"/>
  <c r="L788" i="6"/>
  <c r="K788" i="6" s="1"/>
  <c r="M788" i="6"/>
  <c r="L789" i="6"/>
  <c r="K789" i="6" s="1"/>
  <c r="M789" i="6"/>
  <c r="L790" i="6"/>
  <c r="K790" i="6" s="1"/>
  <c r="M790" i="6"/>
  <c r="L791" i="6"/>
  <c r="K791" i="6" s="1"/>
  <c r="M791" i="6"/>
  <c r="L792" i="6"/>
  <c r="K792" i="6" s="1"/>
  <c r="M792" i="6"/>
  <c r="L793" i="6"/>
  <c r="K793" i="6" s="1"/>
  <c r="M793" i="6"/>
  <c r="L794" i="6"/>
  <c r="K794" i="6" s="1"/>
  <c r="M794" i="6"/>
  <c r="L795" i="6"/>
  <c r="M795" i="6"/>
  <c r="L796" i="6"/>
  <c r="M796" i="6"/>
  <c r="L797" i="6"/>
  <c r="M797" i="6"/>
  <c r="L798" i="6"/>
  <c r="M798" i="6"/>
  <c r="L799" i="6"/>
  <c r="M799" i="6"/>
  <c r="L800" i="6"/>
  <c r="M800" i="6"/>
  <c r="L801" i="6"/>
  <c r="M801" i="6"/>
  <c r="L802" i="6"/>
  <c r="M802" i="6"/>
  <c r="L803" i="6"/>
  <c r="M803" i="6"/>
  <c r="L804" i="6"/>
  <c r="M804" i="6"/>
  <c r="L805" i="6"/>
  <c r="M805" i="6"/>
  <c r="L806" i="6"/>
  <c r="M806" i="6"/>
  <c r="L807" i="6"/>
  <c r="M807" i="6"/>
  <c r="L808" i="6"/>
  <c r="M808" i="6"/>
  <c r="L809" i="6"/>
  <c r="M809" i="6"/>
  <c r="L810" i="6"/>
  <c r="M810" i="6"/>
  <c r="L811" i="6"/>
  <c r="M811" i="6"/>
  <c r="L812" i="6"/>
  <c r="K812" i="6" s="1"/>
  <c r="M812" i="6"/>
  <c r="L813" i="6"/>
  <c r="M813" i="6"/>
  <c r="L814" i="6"/>
  <c r="M814" i="6"/>
  <c r="L815" i="6"/>
  <c r="M815" i="6"/>
  <c r="L816" i="6"/>
  <c r="K816" i="6" s="1"/>
  <c r="M816" i="6"/>
  <c r="L817" i="6"/>
  <c r="M817" i="6"/>
  <c r="L818" i="6"/>
  <c r="M818" i="6"/>
  <c r="L819" i="6"/>
  <c r="K819" i="6" s="1"/>
  <c r="M819" i="6"/>
  <c r="L820" i="6"/>
  <c r="M820" i="6"/>
  <c r="L821" i="6"/>
  <c r="M821" i="6"/>
  <c r="L822" i="6"/>
  <c r="M822" i="6"/>
  <c r="L823" i="6"/>
  <c r="M823" i="6"/>
  <c r="L824" i="6"/>
  <c r="M824" i="6"/>
  <c r="L825" i="6"/>
  <c r="M825" i="6"/>
  <c r="L826" i="6"/>
  <c r="M826" i="6"/>
  <c r="L827" i="6"/>
  <c r="M827" i="6"/>
  <c r="L828" i="6"/>
  <c r="M828" i="6"/>
  <c r="L829" i="6"/>
  <c r="K829" i="6" s="1"/>
  <c r="M829" i="6"/>
  <c r="L830" i="6"/>
  <c r="K830" i="6" s="1"/>
  <c r="M830" i="6"/>
  <c r="L831" i="6"/>
  <c r="M831" i="6"/>
  <c r="L832" i="6"/>
  <c r="K832" i="6" s="1"/>
  <c r="M832" i="6"/>
  <c r="L833" i="6"/>
  <c r="M833" i="6"/>
  <c r="L834" i="6"/>
  <c r="M834" i="6"/>
  <c r="L835" i="6"/>
  <c r="M835" i="6"/>
  <c r="L836" i="6"/>
  <c r="M836" i="6"/>
  <c r="L837" i="6"/>
  <c r="M837" i="6"/>
  <c r="L838" i="6"/>
  <c r="M838" i="6"/>
  <c r="L839" i="6"/>
  <c r="M839" i="6"/>
  <c r="L840" i="6"/>
  <c r="M840" i="6"/>
  <c r="L841" i="6"/>
  <c r="M841" i="6"/>
  <c r="L842" i="6"/>
  <c r="M842" i="6"/>
  <c r="L843" i="6"/>
  <c r="M843" i="6"/>
  <c r="L844" i="6"/>
  <c r="M844" i="6"/>
  <c r="L845" i="6"/>
  <c r="M845" i="6"/>
  <c r="L846" i="6"/>
  <c r="M846" i="6"/>
  <c r="L847" i="6"/>
  <c r="M847" i="6"/>
  <c r="L848" i="6"/>
  <c r="M848" i="6"/>
  <c r="L849" i="6"/>
  <c r="M849" i="6"/>
  <c r="L850" i="6"/>
  <c r="M850" i="6"/>
  <c r="L851" i="6"/>
  <c r="M851" i="6"/>
  <c r="L852" i="6"/>
  <c r="M852" i="6"/>
  <c r="L853" i="6"/>
  <c r="M853" i="6"/>
  <c r="L854" i="6"/>
  <c r="M854" i="6"/>
  <c r="L855" i="6"/>
  <c r="M855" i="6"/>
  <c r="L856" i="6"/>
  <c r="M856" i="6"/>
  <c r="L857" i="6"/>
  <c r="M857" i="6"/>
  <c r="L858" i="6"/>
  <c r="M858" i="6"/>
  <c r="L859" i="6"/>
  <c r="M859" i="6"/>
  <c r="L860" i="6"/>
  <c r="M860" i="6"/>
  <c r="L861" i="6"/>
  <c r="M861" i="6"/>
  <c r="L862" i="6"/>
  <c r="M862" i="6"/>
  <c r="L863" i="6"/>
  <c r="M863" i="6"/>
  <c r="L864" i="6"/>
  <c r="M864" i="6"/>
  <c r="L865" i="6"/>
  <c r="M865" i="6"/>
  <c r="L866" i="6"/>
  <c r="M866" i="6"/>
  <c r="L867" i="6"/>
  <c r="K867" i="6" s="1"/>
  <c r="M867" i="6"/>
  <c r="L868" i="6"/>
  <c r="M868" i="6"/>
  <c r="L869" i="6"/>
  <c r="M869" i="6"/>
  <c r="L870" i="6"/>
  <c r="M870" i="6"/>
  <c r="L871" i="6"/>
  <c r="M871" i="6"/>
  <c r="L872" i="6"/>
  <c r="M872" i="6"/>
  <c r="L873" i="6"/>
  <c r="M873" i="6"/>
  <c r="L874" i="6"/>
  <c r="M874" i="6"/>
  <c r="L875" i="6"/>
  <c r="M875" i="6"/>
  <c r="L876" i="6"/>
  <c r="M876" i="6"/>
  <c r="L877" i="6"/>
  <c r="M877" i="6"/>
  <c r="L878" i="6"/>
  <c r="M878" i="6"/>
  <c r="L879" i="6"/>
  <c r="M879" i="6"/>
  <c r="L880" i="6"/>
  <c r="K880" i="6" s="1"/>
  <c r="M880" i="6"/>
  <c r="L881" i="6"/>
  <c r="M881" i="6"/>
  <c r="L882" i="6"/>
  <c r="M882" i="6"/>
  <c r="L883" i="6"/>
  <c r="M883" i="6"/>
  <c r="L884" i="6"/>
  <c r="M884" i="6"/>
  <c r="L885" i="6"/>
  <c r="M885" i="6"/>
  <c r="L886" i="6"/>
  <c r="M886" i="6"/>
  <c r="L887" i="6"/>
  <c r="M887" i="6"/>
  <c r="L888" i="6"/>
  <c r="K888" i="6" s="1"/>
  <c r="M888" i="6"/>
  <c r="L889" i="6"/>
  <c r="M889" i="6"/>
  <c r="L890" i="6"/>
  <c r="M890" i="6"/>
  <c r="L891" i="6"/>
  <c r="M891" i="6"/>
  <c r="L892" i="6"/>
  <c r="M892" i="6"/>
  <c r="L893" i="6"/>
  <c r="M893" i="6"/>
  <c r="L894" i="6"/>
  <c r="M894" i="6"/>
  <c r="L895" i="6"/>
  <c r="M895" i="6"/>
  <c r="L896" i="6"/>
  <c r="M896" i="6"/>
  <c r="L897" i="6"/>
  <c r="M897" i="6"/>
  <c r="L898" i="6"/>
  <c r="K898" i="6" s="1"/>
  <c r="M898" i="6"/>
  <c r="L899" i="6"/>
  <c r="M899" i="6"/>
  <c r="L900" i="6"/>
  <c r="M900" i="6"/>
  <c r="L901" i="6"/>
  <c r="M901" i="6"/>
  <c r="L902" i="6"/>
  <c r="M902" i="6"/>
  <c r="L903" i="6"/>
  <c r="M903" i="6"/>
  <c r="L904" i="6"/>
  <c r="M904" i="6"/>
  <c r="L905" i="6"/>
  <c r="M905" i="6"/>
  <c r="L906" i="6"/>
  <c r="M906" i="6"/>
  <c r="L907" i="6"/>
  <c r="M907" i="6"/>
  <c r="L908" i="6"/>
  <c r="M908" i="6"/>
  <c r="L909" i="6"/>
  <c r="K909" i="6" s="1"/>
  <c r="M909" i="6"/>
  <c r="L910" i="6"/>
  <c r="K910" i="6" s="1"/>
  <c r="M910" i="6"/>
  <c r="L911" i="6"/>
  <c r="K911" i="6" s="1"/>
  <c r="M911" i="6"/>
  <c r="L912" i="6"/>
  <c r="K912" i="6" s="1"/>
  <c r="M912" i="6"/>
  <c r="L913" i="6"/>
  <c r="K913" i="6" s="1"/>
  <c r="M913" i="6"/>
  <c r="M4" i="6"/>
  <c r="L4" i="6"/>
  <c r="L4" i="5"/>
  <c r="M4" i="5"/>
  <c r="L5" i="5"/>
  <c r="M5" i="5"/>
  <c r="L6" i="5"/>
  <c r="M6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" i="5"/>
  <c r="L8" i="5"/>
  <c r="K8" i="5" s="1"/>
  <c r="L9" i="5"/>
  <c r="L10" i="5"/>
  <c r="L11" i="5"/>
  <c r="L12" i="5"/>
  <c r="L13" i="5"/>
  <c r="K13" i="5" s="1"/>
  <c r="L14" i="5"/>
  <c r="K14" i="5" s="1"/>
  <c r="L15" i="5"/>
  <c r="L16" i="5"/>
  <c r="K16" i="5" s="1"/>
  <c r="L17" i="5"/>
  <c r="K17" i="5" s="1"/>
  <c r="L18" i="5"/>
  <c r="K18" i="5" s="1"/>
  <c r="L19" i="5"/>
  <c r="L20" i="5"/>
  <c r="L21" i="5"/>
  <c r="L22" i="5"/>
  <c r="L23" i="5"/>
  <c r="L24" i="5"/>
  <c r="K24" i="5" s="1"/>
  <c r="L25" i="5"/>
  <c r="L26" i="5"/>
  <c r="L27" i="5"/>
  <c r="L28" i="5"/>
  <c r="L29" i="5"/>
  <c r="L30" i="5"/>
  <c r="L31" i="5"/>
  <c r="L32" i="5"/>
  <c r="K32" i="5" s="1"/>
  <c r="L33" i="5"/>
  <c r="L34" i="5"/>
  <c r="L35" i="5"/>
  <c r="K35" i="5" s="1"/>
  <c r="L36" i="5"/>
  <c r="L37" i="5"/>
  <c r="K37" i="5" s="1"/>
  <c r="L38" i="5"/>
  <c r="K38" i="5" s="1"/>
  <c r="L39" i="5"/>
  <c r="K39" i="5" s="1"/>
  <c r="L40" i="5"/>
  <c r="K40" i="5" s="1"/>
  <c r="L41" i="5"/>
  <c r="L42" i="5"/>
  <c r="L43" i="5"/>
  <c r="L44" i="5"/>
  <c r="L45" i="5"/>
  <c r="L46" i="5"/>
  <c r="L47" i="5"/>
  <c r="L48" i="5"/>
  <c r="K48" i="5" s="1"/>
  <c r="L49" i="5"/>
  <c r="L50" i="5"/>
  <c r="L51" i="5"/>
  <c r="L52" i="5"/>
  <c r="L53" i="5"/>
  <c r="L54" i="5"/>
  <c r="K54" i="5" s="1"/>
  <c r="L55" i="5"/>
  <c r="L56" i="5"/>
  <c r="K56" i="5" s="1"/>
  <c r="L57" i="5"/>
  <c r="L58" i="5"/>
  <c r="L59" i="5"/>
  <c r="L60" i="5"/>
  <c r="L61" i="5"/>
  <c r="K61" i="5" s="1"/>
  <c r="L62" i="5"/>
  <c r="L63" i="5"/>
  <c r="L64" i="5"/>
  <c r="K64" i="5" s="1"/>
  <c r="L65" i="5"/>
  <c r="L66" i="5"/>
  <c r="L67" i="5"/>
  <c r="L68" i="5"/>
  <c r="L69" i="5"/>
  <c r="L70" i="5"/>
  <c r="K70" i="5" s="1"/>
  <c r="L71" i="5"/>
  <c r="K71" i="5" s="1"/>
  <c r="L72" i="5"/>
  <c r="K72" i="5" s="1"/>
  <c r="L73" i="5"/>
  <c r="L74" i="5"/>
  <c r="L75" i="5"/>
  <c r="L76" i="5"/>
  <c r="L77" i="5"/>
  <c r="L78" i="5"/>
  <c r="L79" i="5"/>
  <c r="L80" i="5"/>
  <c r="K80" i="5" s="1"/>
  <c r="L81" i="5"/>
  <c r="L82" i="5"/>
  <c r="L83" i="5"/>
  <c r="L84" i="5"/>
  <c r="L85" i="5"/>
  <c r="L86" i="5"/>
  <c r="K86" i="5" s="1"/>
  <c r="L87" i="5"/>
  <c r="L88" i="5"/>
  <c r="K88" i="5" s="1"/>
  <c r="L89" i="5"/>
  <c r="L90" i="5"/>
  <c r="K90" i="5" s="1"/>
  <c r="L91" i="5"/>
  <c r="L92" i="5"/>
  <c r="L93" i="5"/>
  <c r="L94" i="5"/>
  <c r="K94" i="5" s="1"/>
  <c r="L95" i="5"/>
  <c r="K95" i="5" s="1"/>
  <c r="L96" i="5"/>
  <c r="K96" i="5" s="1"/>
  <c r="L97" i="5"/>
  <c r="L98" i="5"/>
  <c r="L99" i="5"/>
  <c r="L100" i="5"/>
  <c r="L101" i="5"/>
  <c r="K101" i="5" s="1"/>
  <c r="L102" i="5"/>
  <c r="L103" i="5"/>
  <c r="L104" i="5"/>
  <c r="K104" i="5" s="1"/>
  <c r="L105" i="5"/>
  <c r="L106" i="5"/>
  <c r="L107" i="5"/>
  <c r="L108" i="5"/>
  <c r="K108" i="5" s="1"/>
  <c r="L109" i="5"/>
  <c r="L110" i="5"/>
  <c r="L111" i="5"/>
  <c r="L112" i="5"/>
  <c r="K112" i="5" s="1"/>
  <c r="L113" i="5"/>
  <c r="L114" i="5"/>
  <c r="L115" i="5"/>
  <c r="L116" i="5"/>
  <c r="K116" i="5" s="1"/>
  <c r="L117" i="5"/>
  <c r="L118" i="5"/>
  <c r="L119" i="5"/>
  <c r="L120" i="5"/>
  <c r="K120" i="5" s="1"/>
  <c r="L121" i="5"/>
  <c r="L122" i="5"/>
  <c r="L123" i="5"/>
  <c r="L124" i="5"/>
  <c r="L125" i="5"/>
  <c r="L126" i="5"/>
  <c r="K126" i="5" s="1"/>
  <c r="L127" i="5"/>
  <c r="K127" i="5" s="1"/>
  <c r="L128" i="5"/>
  <c r="K128" i="5" s="1"/>
  <c r="L129" i="5"/>
  <c r="L130" i="5"/>
  <c r="L131" i="5"/>
  <c r="K131" i="5" s="1"/>
  <c r="L132" i="5"/>
  <c r="K132" i="5" s="1"/>
  <c r="L133" i="5"/>
  <c r="L134" i="5"/>
  <c r="L135" i="5"/>
  <c r="K135" i="5" s="1"/>
  <c r="L136" i="5"/>
  <c r="K136" i="5" s="1"/>
  <c r="L137" i="5"/>
  <c r="L138" i="5"/>
  <c r="L139" i="5"/>
  <c r="L140" i="5"/>
  <c r="L141" i="5"/>
  <c r="L142" i="5"/>
  <c r="K142" i="5" s="1"/>
  <c r="L143" i="5"/>
  <c r="K143" i="5" s="1"/>
  <c r="L144" i="5"/>
  <c r="K144" i="5" s="1"/>
  <c r="L145" i="5"/>
  <c r="L146" i="5"/>
  <c r="L147" i="5"/>
  <c r="L148" i="5"/>
  <c r="L149" i="5"/>
  <c r="L150" i="5"/>
  <c r="L151" i="5"/>
  <c r="L152" i="5"/>
  <c r="K152" i="5" s="1"/>
  <c r="L153" i="5"/>
  <c r="L154" i="5"/>
  <c r="L155" i="5"/>
  <c r="L156" i="5"/>
  <c r="L157" i="5"/>
  <c r="K157" i="5" s="1"/>
  <c r="L158" i="5"/>
  <c r="K158" i="5" s="1"/>
  <c r="L159" i="5"/>
  <c r="K159" i="5" s="1"/>
  <c r="L160" i="5"/>
  <c r="K160" i="5" s="1"/>
  <c r="L161" i="5"/>
  <c r="L162" i="5"/>
  <c r="L163" i="5"/>
  <c r="L164" i="5"/>
  <c r="L165" i="5"/>
  <c r="L166" i="5"/>
  <c r="L167" i="5"/>
  <c r="L168" i="5"/>
  <c r="K168" i="5" s="1"/>
  <c r="L169" i="5"/>
  <c r="L170" i="5"/>
  <c r="L171" i="5"/>
  <c r="L172" i="5"/>
  <c r="L173" i="5"/>
  <c r="L174" i="5"/>
  <c r="K174" i="5" s="1"/>
  <c r="L175" i="5"/>
  <c r="L176" i="5"/>
  <c r="K176" i="5" s="1"/>
  <c r="L177" i="5"/>
  <c r="L178" i="5"/>
  <c r="L179" i="5"/>
  <c r="K179" i="5" s="1"/>
  <c r="L180" i="5"/>
  <c r="K180" i="5" s="1"/>
  <c r="L181" i="5"/>
  <c r="K181" i="5" s="1"/>
  <c r="L182" i="5"/>
  <c r="K182" i="5" s="1"/>
  <c r="L183" i="5"/>
  <c r="L184" i="5"/>
  <c r="K184" i="5" s="1"/>
  <c r="L185" i="5"/>
  <c r="L186" i="5"/>
  <c r="L187" i="5"/>
  <c r="L188" i="5"/>
  <c r="L189" i="5"/>
  <c r="L190" i="5"/>
  <c r="L191" i="5"/>
  <c r="L192" i="5"/>
  <c r="K192" i="5" s="1"/>
  <c r="L193" i="5"/>
  <c r="L194" i="5"/>
  <c r="L195" i="5"/>
  <c r="L196" i="5"/>
  <c r="L197" i="5"/>
  <c r="L198" i="5"/>
  <c r="L199" i="5"/>
  <c r="L200" i="5"/>
  <c r="K200" i="5" s="1"/>
  <c r="L201" i="5"/>
  <c r="L202" i="5"/>
  <c r="L203" i="5"/>
  <c r="L204" i="5"/>
  <c r="L205" i="5"/>
  <c r="L206" i="5"/>
  <c r="L207" i="5"/>
  <c r="L208" i="5"/>
  <c r="K208" i="5" s="1"/>
  <c r="L209" i="5"/>
  <c r="L210" i="5"/>
  <c r="L211" i="5"/>
  <c r="L212" i="5"/>
  <c r="L213" i="5"/>
  <c r="K213" i="5" s="1"/>
  <c r="L214" i="5"/>
  <c r="K214" i="5" s="1"/>
  <c r="L215" i="5"/>
  <c r="L216" i="5"/>
  <c r="K216" i="5" s="1"/>
  <c r="L217" i="5"/>
  <c r="L218" i="5"/>
  <c r="L219" i="5"/>
  <c r="L220" i="5"/>
  <c r="L221" i="5"/>
  <c r="L222" i="5"/>
  <c r="K222" i="5" s="1"/>
  <c r="L223" i="5"/>
  <c r="K223" i="5" s="1"/>
  <c r="L224" i="5"/>
  <c r="K224" i="5" s="1"/>
  <c r="L225" i="5"/>
  <c r="K225" i="5" s="1"/>
  <c r="L226" i="5"/>
  <c r="L227" i="5"/>
  <c r="L228" i="5"/>
  <c r="K228" i="5" s="1"/>
  <c r="L229" i="5"/>
  <c r="L230" i="5"/>
  <c r="L231" i="5"/>
  <c r="L232" i="5"/>
  <c r="K232" i="5" s="1"/>
  <c r="L233" i="5"/>
  <c r="L234" i="5"/>
  <c r="L235" i="5"/>
  <c r="L236" i="5"/>
  <c r="L237" i="5"/>
  <c r="L238" i="5"/>
  <c r="K238" i="5" s="1"/>
  <c r="L239" i="5"/>
  <c r="L240" i="5"/>
  <c r="K240" i="5" s="1"/>
  <c r="L241" i="5"/>
  <c r="L242" i="5"/>
  <c r="L243" i="5"/>
  <c r="L244" i="5"/>
  <c r="K244" i="5" s="1"/>
  <c r="L245" i="5"/>
  <c r="L246" i="5"/>
  <c r="K246" i="5" s="1"/>
  <c r="L247" i="5"/>
  <c r="L248" i="5"/>
  <c r="K248" i="5" s="1"/>
  <c r="L249" i="5"/>
  <c r="L250" i="5"/>
  <c r="K250" i="5" s="1"/>
  <c r="L251" i="5"/>
  <c r="K251" i="5" s="1"/>
  <c r="L252" i="5"/>
  <c r="K252" i="5" s="1"/>
  <c r="L253" i="5"/>
  <c r="K253" i="5" s="1"/>
  <c r="L254" i="5"/>
  <c r="K254" i="5" s="1"/>
  <c r="L255" i="5"/>
  <c r="K255" i="5" s="1"/>
  <c r="L256" i="5"/>
  <c r="K256" i="5" s="1"/>
  <c r="L257" i="5"/>
  <c r="L258" i="5"/>
  <c r="K258" i="5" s="1"/>
  <c r="L259" i="5"/>
  <c r="K259" i="5" s="1"/>
  <c r="L260" i="5"/>
  <c r="K260" i="5" s="1"/>
  <c r="L261" i="5"/>
  <c r="L262" i="5"/>
  <c r="L263" i="5"/>
  <c r="L264" i="5"/>
  <c r="K264" i="5" s="1"/>
  <c r="L265" i="5"/>
  <c r="L266" i="5"/>
  <c r="L267" i="5"/>
  <c r="L268" i="5"/>
  <c r="L269" i="5"/>
  <c r="L270" i="5"/>
  <c r="K270" i="5" s="1"/>
  <c r="L271" i="5"/>
  <c r="L272" i="5"/>
  <c r="K272" i="5" s="1"/>
  <c r="L273" i="5"/>
  <c r="L274" i="5"/>
  <c r="L275" i="5"/>
  <c r="L276" i="5"/>
  <c r="K276" i="5" s="1"/>
  <c r="L277" i="5"/>
  <c r="K277" i="5" s="1"/>
  <c r="L278" i="5"/>
  <c r="K278" i="5" s="1"/>
  <c r="L279" i="5"/>
  <c r="L280" i="5"/>
  <c r="K280" i="5" s="1"/>
  <c r="L281" i="5"/>
  <c r="L282" i="5"/>
  <c r="L283" i="5"/>
  <c r="L284" i="5"/>
  <c r="K284" i="5" s="1"/>
  <c r="L285" i="5"/>
  <c r="K285" i="5" s="1"/>
  <c r="L286" i="5"/>
  <c r="L287" i="5"/>
  <c r="L288" i="5"/>
  <c r="K288" i="5" s="1"/>
  <c r="L289" i="5"/>
  <c r="L290" i="5"/>
  <c r="L291" i="5"/>
  <c r="L292" i="5"/>
  <c r="L293" i="5"/>
  <c r="L294" i="5"/>
  <c r="L295" i="5"/>
  <c r="L296" i="5"/>
  <c r="K296" i="5" s="1"/>
  <c r="L297" i="5"/>
  <c r="L298" i="5"/>
  <c r="L299" i="5"/>
  <c r="L300" i="5"/>
  <c r="L301" i="5"/>
  <c r="L302" i="5"/>
  <c r="K302" i="5" s="1"/>
  <c r="L303" i="5"/>
  <c r="L304" i="5"/>
  <c r="K304" i="5" s="1"/>
  <c r="L305" i="5"/>
  <c r="L306" i="5"/>
  <c r="L307" i="5"/>
  <c r="L308" i="5"/>
  <c r="K308" i="5" s="1"/>
  <c r="L309" i="5"/>
  <c r="K309" i="5" s="1"/>
  <c r="L310" i="5"/>
  <c r="K310" i="5" s="1"/>
  <c r="L311" i="5"/>
  <c r="L312" i="5"/>
  <c r="K312" i="5" s="1"/>
  <c r="L313" i="5"/>
  <c r="L314" i="5"/>
  <c r="L315" i="5"/>
  <c r="L316" i="5"/>
  <c r="K316" i="5" s="1"/>
  <c r="L317" i="5"/>
  <c r="L318" i="5"/>
  <c r="K318" i="5" s="1"/>
  <c r="L319" i="5"/>
  <c r="L320" i="5"/>
  <c r="K320" i="5" s="1"/>
  <c r="L321" i="5"/>
  <c r="L322" i="5"/>
  <c r="L323" i="5"/>
  <c r="L324" i="5"/>
  <c r="K324" i="5" s="1"/>
  <c r="L325" i="5"/>
  <c r="K325" i="5" s="1"/>
  <c r="L326" i="5"/>
  <c r="L327" i="5"/>
  <c r="L328" i="5"/>
  <c r="K328" i="5" s="1"/>
  <c r="L329" i="5"/>
  <c r="L330" i="5"/>
  <c r="L331" i="5"/>
  <c r="L332" i="5"/>
  <c r="L333" i="5"/>
  <c r="L334" i="5"/>
  <c r="K334" i="5" s="1"/>
  <c r="L335" i="5"/>
  <c r="L336" i="5"/>
  <c r="K336" i="5" s="1"/>
  <c r="L337" i="5"/>
  <c r="K337" i="5" s="1"/>
  <c r="L338" i="5"/>
  <c r="K338" i="5" s="1"/>
  <c r="L339" i="5"/>
  <c r="K339" i="5" s="1"/>
  <c r="L340" i="5"/>
  <c r="K340" i="5" s="1"/>
  <c r="L341" i="5"/>
  <c r="K341" i="5" s="1"/>
  <c r="L342" i="5"/>
  <c r="K342" i="5" s="1"/>
  <c r="L343" i="5"/>
  <c r="K343" i="5" s="1"/>
  <c r="L344" i="5"/>
  <c r="K344" i="5" s="1"/>
  <c r="L345" i="5"/>
  <c r="L346" i="5"/>
  <c r="L347" i="5"/>
  <c r="K347" i="5" s="1"/>
  <c r="L348" i="5"/>
  <c r="K348" i="5" s="1"/>
  <c r="L349" i="5"/>
  <c r="K349" i="5" s="1"/>
  <c r="L350" i="5"/>
  <c r="L351" i="5"/>
  <c r="L352" i="5"/>
  <c r="K352" i="5" s="1"/>
  <c r="L353" i="5"/>
  <c r="L354" i="5"/>
  <c r="L355" i="5"/>
  <c r="L356" i="5"/>
  <c r="K356" i="5" s="1"/>
  <c r="L357" i="5"/>
  <c r="L358" i="5"/>
  <c r="L359" i="5"/>
  <c r="L360" i="5"/>
  <c r="K360" i="5" s="1"/>
  <c r="L361" i="5"/>
  <c r="L362" i="5"/>
  <c r="L363" i="5"/>
  <c r="L364" i="5"/>
  <c r="L365" i="5"/>
  <c r="L366" i="5"/>
  <c r="L367" i="5"/>
  <c r="L368" i="5"/>
  <c r="K368" i="5" s="1"/>
  <c r="L369" i="5"/>
  <c r="L370" i="5"/>
  <c r="L371" i="5"/>
  <c r="L372" i="5"/>
  <c r="K372" i="5" s="1"/>
  <c r="L373" i="5"/>
  <c r="L374" i="5"/>
  <c r="L375" i="5"/>
  <c r="L376" i="5"/>
  <c r="K376" i="5" s="1"/>
  <c r="L377" i="5"/>
  <c r="L378" i="5"/>
  <c r="L379" i="5"/>
  <c r="L380" i="5"/>
  <c r="L381" i="5"/>
  <c r="L382" i="5"/>
  <c r="L383" i="5"/>
  <c r="L384" i="5"/>
  <c r="K384" i="5" s="1"/>
  <c r="L385" i="5"/>
  <c r="L386" i="5"/>
  <c r="L387" i="5"/>
  <c r="L388" i="5"/>
  <c r="L389" i="5"/>
  <c r="L390" i="5"/>
  <c r="K390" i="5" s="1"/>
  <c r="L391" i="5"/>
  <c r="K391" i="5" s="1"/>
  <c r="L392" i="5"/>
  <c r="K392" i="5" s="1"/>
  <c r="L393" i="5"/>
  <c r="L394" i="5"/>
  <c r="L395" i="5"/>
  <c r="L396" i="5"/>
  <c r="K396" i="5" s="1"/>
  <c r="L397" i="5"/>
  <c r="K397" i="5" s="1"/>
  <c r="L398" i="5"/>
  <c r="L399" i="5"/>
  <c r="L400" i="5"/>
  <c r="K400" i="5" s="1"/>
  <c r="L401" i="5"/>
  <c r="L402" i="5"/>
  <c r="L403" i="5"/>
  <c r="L404" i="5"/>
  <c r="L405" i="5"/>
  <c r="L406" i="5"/>
  <c r="L407" i="5"/>
  <c r="L408" i="5"/>
  <c r="K408" i="5" s="1"/>
  <c r="L409" i="5"/>
  <c r="L410" i="5"/>
  <c r="L411" i="5"/>
  <c r="L412" i="5"/>
  <c r="L413" i="5"/>
  <c r="L414" i="5"/>
  <c r="L415" i="5"/>
  <c r="L416" i="5"/>
  <c r="K416" i="5" s="1"/>
  <c r="L417" i="5"/>
  <c r="L418" i="5"/>
  <c r="L419" i="5"/>
  <c r="L420" i="5"/>
  <c r="L421" i="5"/>
  <c r="L422" i="5"/>
  <c r="L423" i="5"/>
  <c r="K423" i="5" s="1"/>
  <c r="L424" i="5"/>
  <c r="K424" i="5" s="1"/>
  <c r="L425" i="5"/>
  <c r="L426" i="5"/>
  <c r="L427" i="5"/>
  <c r="L428" i="5"/>
  <c r="L429" i="5"/>
  <c r="K429" i="5" s="1"/>
  <c r="L430" i="5"/>
  <c r="L431" i="5"/>
  <c r="K431" i="5" s="1"/>
  <c r="L432" i="5"/>
  <c r="K432" i="5" s="1"/>
  <c r="L433" i="5"/>
  <c r="L434" i="5"/>
  <c r="L435" i="5"/>
  <c r="L436" i="5"/>
  <c r="K436" i="5" s="1"/>
  <c r="L437" i="5"/>
  <c r="K437" i="5" s="1"/>
  <c r="L438" i="5"/>
  <c r="L439" i="5"/>
  <c r="K439" i="5" s="1"/>
  <c r="L440" i="5"/>
  <c r="K440" i="5" s="1"/>
  <c r="L441" i="5"/>
  <c r="K441" i="5" s="1"/>
  <c r="L442" i="5"/>
  <c r="L443" i="5"/>
  <c r="K443" i="5" s="1"/>
  <c r="L444" i="5"/>
  <c r="L445" i="5"/>
  <c r="K445" i="5" s="1"/>
  <c r="L446" i="5"/>
  <c r="K446" i="5" s="1"/>
  <c r="L447" i="5"/>
  <c r="K447" i="5" s="1"/>
  <c r="L448" i="5"/>
  <c r="K448" i="5" s="1"/>
  <c r="L449" i="5"/>
  <c r="L450" i="5"/>
  <c r="L451" i="5"/>
  <c r="K451" i="5" s="1"/>
  <c r="L452" i="5"/>
  <c r="K452" i="5" s="1"/>
  <c r="L453" i="5"/>
  <c r="K453" i="5" s="1"/>
  <c r="L454" i="5"/>
  <c r="L455" i="5"/>
  <c r="L456" i="5"/>
  <c r="K456" i="5" s="1"/>
  <c r="L457" i="5"/>
  <c r="K457" i="5" s="1"/>
  <c r="L458" i="5"/>
  <c r="L459" i="5"/>
  <c r="K459" i="5" s="1"/>
  <c r="L460" i="5"/>
  <c r="K460" i="5" s="1"/>
  <c r="L461" i="5"/>
  <c r="K461" i="5" s="1"/>
  <c r="L462" i="5"/>
  <c r="K462" i="5" s="1"/>
  <c r="L463" i="5"/>
  <c r="L464" i="5"/>
  <c r="K464" i="5" s="1"/>
  <c r="L465" i="5"/>
  <c r="L466" i="5"/>
  <c r="L467" i="5"/>
  <c r="L468" i="5"/>
  <c r="K468" i="5" s="1"/>
  <c r="L469" i="5"/>
  <c r="K469" i="5" s="1"/>
  <c r="L470" i="5"/>
  <c r="L471" i="5"/>
  <c r="L472" i="5"/>
  <c r="K472" i="5" s="1"/>
  <c r="L473" i="5"/>
  <c r="L474" i="5"/>
  <c r="L475" i="5"/>
  <c r="L476" i="5"/>
  <c r="L477" i="5"/>
  <c r="L478" i="5"/>
  <c r="L479" i="5"/>
  <c r="L480" i="5"/>
  <c r="K480" i="5" s="1"/>
  <c r="L481" i="5"/>
  <c r="L482" i="5"/>
  <c r="L483" i="5"/>
  <c r="L484" i="5"/>
  <c r="K484" i="5" s="1"/>
  <c r="L485" i="5"/>
  <c r="L486" i="5"/>
  <c r="L487" i="5"/>
  <c r="L488" i="5"/>
  <c r="K488" i="5" s="1"/>
  <c r="L489" i="5"/>
  <c r="L490" i="5"/>
  <c r="L491" i="5"/>
  <c r="L492" i="5"/>
  <c r="L493" i="5"/>
  <c r="L494" i="5"/>
  <c r="L495" i="5"/>
  <c r="K495" i="5" s="1"/>
  <c r="L496" i="5"/>
  <c r="K496" i="5" s="1"/>
  <c r="L497" i="5"/>
  <c r="L498" i="5"/>
  <c r="L499" i="5"/>
  <c r="L500" i="5"/>
  <c r="K500" i="5" s="1"/>
  <c r="L501" i="5"/>
  <c r="L502" i="5"/>
  <c r="K502" i="5" s="1"/>
  <c r="L503" i="5"/>
  <c r="L504" i="5"/>
  <c r="K504" i="5" s="1"/>
  <c r="L505" i="5"/>
  <c r="L506" i="5"/>
  <c r="K506" i="5" s="1"/>
  <c r="L507" i="5"/>
  <c r="K507" i="5" s="1"/>
  <c r="L508" i="5"/>
  <c r="K508" i="5" s="1"/>
  <c r="L509" i="5"/>
  <c r="L510" i="5"/>
  <c r="L511" i="5"/>
  <c r="K511" i="5" s="1"/>
  <c r="L512" i="5"/>
  <c r="K512" i="5" s="1"/>
  <c r="L513" i="5"/>
  <c r="L514" i="5"/>
  <c r="L515" i="5"/>
  <c r="L516" i="5"/>
  <c r="K516" i="5" s="1"/>
  <c r="L517" i="5"/>
  <c r="K517" i="5" s="1"/>
  <c r="L518" i="5"/>
  <c r="L519" i="5"/>
  <c r="K519" i="5" s="1"/>
  <c r="L520" i="5"/>
  <c r="K520" i="5" s="1"/>
  <c r="L521" i="5"/>
  <c r="L522" i="5"/>
  <c r="L523" i="5"/>
  <c r="L524" i="5"/>
  <c r="L525" i="5"/>
  <c r="K525" i="5" s="1"/>
  <c r="L526" i="5"/>
  <c r="K526" i="5" s="1"/>
  <c r="L527" i="5"/>
  <c r="L528" i="5"/>
  <c r="K528" i="5" s="1"/>
  <c r="L529" i="5"/>
  <c r="L530" i="5"/>
  <c r="L531" i="5"/>
  <c r="L532" i="5"/>
  <c r="K532" i="5" s="1"/>
  <c r="L533" i="5"/>
  <c r="L534" i="5"/>
  <c r="L535" i="5"/>
  <c r="L536" i="5"/>
  <c r="K536" i="5" s="1"/>
  <c r="L537" i="5"/>
  <c r="L538" i="5"/>
  <c r="L539" i="5"/>
  <c r="L540" i="5"/>
  <c r="L541" i="5"/>
  <c r="L542" i="5"/>
  <c r="L543" i="5"/>
  <c r="L544" i="5"/>
  <c r="K544" i="5" s="1"/>
  <c r="L545" i="5"/>
  <c r="L546" i="5"/>
  <c r="L547" i="5"/>
  <c r="L548" i="5"/>
  <c r="L549" i="5"/>
  <c r="L550" i="5"/>
  <c r="L551" i="5"/>
  <c r="L552" i="5"/>
  <c r="K552" i="5" s="1"/>
  <c r="L553" i="5"/>
  <c r="L554" i="5"/>
  <c r="L555" i="5"/>
  <c r="L556" i="5"/>
  <c r="L557" i="5"/>
  <c r="L558" i="5"/>
  <c r="L559" i="5"/>
  <c r="L560" i="5"/>
  <c r="K560" i="5" s="1"/>
  <c r="L561" i="5"/>
  <c r="L562" i="5"/>
  <c r="L563" i="5"/>
  <c r="L564" i="5"/>
  <c r="K564" i="5" s="1"/>
  <c r="L565" i="5"/>
  <c r="L566" i="5"/>
  <c r="L567" i="5"/>
  <c r="K567" i="5" s="1"/>
  <c r="L568" i="5"/>
  <c r="K568" i="5" s="1"/>
  <c r="L569" i="5"/>
  <c r="L570" i="5"/>
  <c r="L571" i="5"/>
  <c r="L572" i="5"/>
  <c r="K572" i="5" s="1"/>
  <c r="L573" i="5"/>
  <c r="L574" i="5"/>
  <c r="L575" i="5"/>
  <c r="K575" i="5" s="1"/>
  <c r="L576" i="5"/>
  <c r="K576" i="5" s="1"/>
  <c r="L577" i="5"/>
  <c r="L578" i="5"/>
  <c r="L579" i="5"/>
  <c r="L580" i="5"/>
  <c r="K580" i="5" s="1"/>
  <c r="L581" i="5"/>
  <c r="K581" i="5" s="1"/>
  <c r="L582" i="5"/>
  <c r="L583" i="5"/>
  <c r="L584" i="5"/>
  <c r="K584" i="5" s="1"/>
  <c r="L585" i="5"/>
  <c r="L586" i="5"/>
  <c r="L587" i="5"/>
  <c r="L588" i="5"/>
  <c r="L589" i="5"/>
  <c r="L590" i="5"/>
  <c r="K590" i="5" s="1"/>
  <c r="L591" i="5"/>
  <c r="K591" i="5" s="1"/>
  <c r="L592" i="5"/>
  <c r="K592" i="5" s="1"/>
  <c r="L593" i="5"/>
  <c r="L594" i="5"/>
  <c r="L595" i="5"/>
  <c r="L596" i="5"/>
  <c r="K596" i="5" s="1"/>
  <c r="L597" i="5"/>
  <c r="K597" i="5" s="1"/>
  <c r="L598" i="5"/>
  <c r="L599" i="5"/>
  <c r="L600" i="5"/>
  <c r="K600" i="5" s="1"/>
  <c r="L601" i="5"/>
  <c r="L602" i="5"/>
  <c r="L603" i="5"/>
  <c r="L604" i="5"/>
  <c r="L605" i="5"/>
  <c r="L606" i="5"/>
  <c r="K606" i="5" s="1"/>
  <c r="L607" i="5"/>
  <c r="L608" i="5"/>
  <c r="K608" i="5" s="1"/>
  <c r="L609" i="5"/>
  <c r="L610" i="5"/>
  <c r="L611" i="5"/>
  <c r="L612" i="5"/>
  <c r="K612" i="5" s="1"/>
  <c r="L613" i="5"/>
  <c r="L614" i="5"/>
  <c r="K614" i="5" s="1"/>
  <c r="L615" i="5"/>
  <c r="L616" i="5"/>
  <c r="K616" i="5" s="1"/>
  <c r="L617" i="5"/>
  <c r="L618" i="5"/>
  <c r="L619" i="5"/>
  <c r="L620" i="5"/>
  <c r="K620" i="5" s="1"/>
  <c r="L621" i="5"/>
  <c r="K621" i="5" s="1"/>
  <c r="L622" i="5"/>
  <c r="K622" i="5" s="1"/>
  <c r="L623" i="5"/>
  <c r="L624" i="5"/>
  <c r="K624" i="5" s="1"/>
  <c r="L625" i="5"/>
  <c r="L626" i="5"/>
  <c r="L627" i="5"/>
  <c r="L628" i="5"/>
  <c r="L629" i="5"/>
  <c r="K629" i="5" s="1"/>
  <c r="L630" i="5"/>
  <c r="L631" i="5"/>
  <c r="K631" i="5" s="1"/>
  <c r="L632" i="5"/>
  <c r="K632" i="5" s="1"/>
  <c r="L633" i="5"/>
  <c r="L634" i="5"/>
  <c r="L635" i="5"/>
  <c r="L636" i="5"/>
  <c r="L637" i="5"/>
  <c r="L638" i="5"/>
  <c r="L639" i="5"/>
  <c r="K639" i="5" s="1"/>
  <c r="L640" i="5"/>
  <c r="K640" i="5" s="1"/>
  <c r="L641" i="5"/>
  <c r="L642" i="5"/>
  <c r="L643" i="5"/>
  <c r="L644" i="5"/>
  <c r="L645" i="5"/>
  <c r="L646" i="5"/>
  <c r="L647" i="5"/>
  <c r="K647" i="5" s="1"/>
  <c r="L648" i="5"/>
  <c r="K648" i="5" s="1"/>
  <c r="L649" i="5"/>
  <c r="L650" i="5"/>
  <c r="L651" i="5"/>
  <c r="L652" i="5"/>
  <c r="K652" i="5" s="1"/>
  <c r="L653" i="5"/>
  <c r="L654" i="5"/>
  <c r="L655" i="5"/>
  <c r="K655" i="5" s="1"/>
  <c r="L656" i="5"/>
  <c r="K656" i="5" s="1"/>
  <c r="L657" i="5"/>
  <c r="L658" i="5"/>
  <c r="L659" i="5"/>
  <c r="L660" i="5"/>
  <c r="L661" i="5"/>
  <c r="L662" i="5"/>
  <c r="L663" i="5"/>
  <c r="L664" i="5"/>
  <c r="K664" i="5" s="1"/>
  <c r="L665" i="5"/>
  <c r="L666" i="5"/>
  <c r="L667" i="5"/>
  <c r="L668" i="5"/>
  <c r="K668" i="5" s="1"/>
  <c r="L669" i="5"/>
  <c r="L670" i="5"/>
  <c r="L671" i="5"/>
  <c r="L672" i="5"/>
  <c r="K672" i="5" s="1"/>
  <c r="L673" i="5"/>
  <c r="L674" i="5"/>
  <c r="L675" i="5"/>
  <c r="L676" i="5"/>
  <c r="L677" i="5"/>
  <c r="L678" i="5"/>
  <c r="K678" i="5" s="1"/>
  <c r="L679" i="5"/>
  <c r="L680" i="5"/>
  <c r="K680" i="5" s="1"/>
  <c r="L681" i="5"/>
  <c r="L682" i="5"/>
  <c r="L683" i="5"/>
  <c r="K683" i="5" s="1"/>
  <c r="L684" i="5"/>
  <c r="L685" i="5"/>
  <c r="K685" i="5" s="1"/>
  <c r="L686" i="5"/>
  <c r="K686" i="5" s="1"/>
  <c r="L687" i="5"/>
  <c r="L688" i="5"/>
  <c r="K688" i="5" s="1"/>
  <c r="L689" i="5"/>
  <c r="L690" i="5"/>
  <c r="L691" i="5"/>
  <c r="L692" i="5"/>
  <c r="K692" i="5" s="1"/>
  <c r="L693" i="5"/>
  <c r="K693" i="5" s="1"/>
  <c r="L694" i="5"/>
  <c r="L695" i="5"/>
  <c r="L696" i="5"/>
  <c r="K696" i="5" s="1"/>
  <c r="L697" i="5"/>
  <c r="L698" i="5"/>
  <c r="L699" i="5"/>
  <c r="L700" i="5"/>
  <c r="K700" i="5" s="1"/>
  <c r="L701" i="5"/>
  <c r="L702" i="5"/>
  <c r="L703" i="5"/>
  <c r="L704" i="5"/>
  <c r="K704" i="5" s="1"/>
  <c r="L705" i="5"/>
  <c r="L706" i="5"/>
  <c r="L707" i="5"/>
  <c r="K707" i="5" s="1"/>
  <c r="L708" i="5"/>
  <c r="K708" i="5" s="1"/>
  <c r="L709" i="5"/>
  <c r="L710" i="5"/>
  <c r="L711" i="5"/>
  <c r="L712" i="5"/>
  <c r="K712" i="5" s="1"/>
  <c r="L713" i="5"/>
  <c r="L714" i="5"/>
  <c r="K714" i="5" s="1"/>
  <c r="L715" i="5"/>
  <c r="K715" i="5" s="1"/>
  <c r="L716" i="5"/>
  <c r="K716" i="5" s="1"/>
  <c r="L717" i="5"/>
  <c r="K717" i="5" s="1"/>
  <c r="L718" i="5"/>
  <c r="L719" i="5"/>
  <c r="L720" i="5"/>
  <c r="K720" i="5" s="1"/>
  <c r="L721" i="5"/>
  <c r="L722" i="5"/>
  <c r="L723" i="5"/>
  <c r="L724" i="5"/>
  <c r="K724" i="5" s="1"/>
  <c r="L725" i="5"/>
  <c r="L726" i="5"/>
  <c r="L727" i="5"/>
  <c r="L728" i="5"/>
  <c r="K728" i="5" s="1"/>
  <c r="L729" i="5"/>
  <c r="L730" i="5"/>
  <c r="L731" i="5"/>
  <c r="K731" i="5" s="1"/>
  <c r="L732" i="5"/>
  <c r="K732" i="5" s="1"/>
  <c r="L733" i="5"/>
  <c r="K733" i="5" s="1"/>
  <c r="L734" i="5"/>
  <c r="L735" i="5"/>
  <c r="L736" i="5"/>
  <c r="K736" i="5" s="1"/>
  <c r="L737" i="5"/>
  <c r="L738" i="5"/>
  <c r="L739" i="5"/>
  <c r="L740" i="5"/>
  <c r="K740" i="5" s="1"/>
  <c r="L741" i="5"/>
  <c r="L742" i="5"/>
  <c r="L743" i="5"/>
  <c r="L744" i="5"/>
  <c r="K744" i="5" s="1"/>
  <c r="L745" i="5"/>
  <c r="L746" i="5"/>
  <c r="L747" i="5"/>
  <c r="L748" i="5"/>
  <c r="K748" i="5" s="1"/>
  <c r="L749" i="5"/>
  <c r="K749" i="5" s="1"/>
  <c r="L750" i="5"/>
  <c r="L751" i="5"/>
  <c r="L752" i="5"/>
  <c r="K752" i="5" s="1"/>
  <c r="L753" i="5"/>
  <c r="L754" i="5"/>
  <c r="L755" i="5"/>
  <c r="L756" i="5"/>
  <c r="L757" i="5"/>
  <c r="K757" i="5" s="1"/>
  <c r="L758" i="5"/>
  <c r="L759" i="5"/>
  <c r="L760" i="5"/>
  <c r="K760" i="5" s="1"/>
  <c r="L761" i="5"/>
  <c r="L762" i="5"/>
  <c r="L763" i="5"/>
  <c r="K763" i="5" s="1"/>
  <c r="L764" i="5"/>
  <c r="L765" i="5"/>
  <c r="K765" i="5" s="1"/>
  <c r="L766" i="5"/>
  <c r="K766" i="5" s="1"/>
  <c r="L767" i="5"/>
  <c r="L768" i="5"/>
  <c r="K768" i="5" s="1"/>
  <c r="L769" i="5"/>
  <c r="L770" i="5"/>
  <c r="L771" i="5"/>
  <c r="K771" i="5" s="1"/>
  <c r="L772" i="5"/>
  <c r="K772" i="5" s="1"/>
  <c r="L773" i="5"/>
  <c r="K773" i="5" s="1"/>
  <c r="L774" i="5"/>
  <c r="K774" i="5" s="1"/>
  <c r="L775" i="5"/>
  <c r="K775" i="5" s="1"/>
  <c r="L776" i="5"/>
  <c r="K776" i="5" s="1"/>
  <c r="L777" i="5"/>
  <c r="L7" i="5"/>
  <c r="K7" i="5" s="1"/>
  <c r="K721" i="5" l="1"/>
  <c r="K617" i="5"/>
  <c r="K345" i="5"/>
  <c r="K561" i="5"/>
  <c r="K711" i="5"/>
  <c r="K663" i="5"/>
  <c r="K615" i="5"/>
  <c r="K543" i="5"/>
  <c r="K503" i="5"/>
  <c r="K455" i="5"/>
  <c r="K375" i="5"/>
  <c r="K359" i="5"/>
  <c r="K263" i="5"/>
  <c r="K231" i="5"/>
  <c r="K215" i="5"/>
  <c r="K183" i="5"/>
  <c r="K167" i="5"/>
  <c r="K103" i="5"/>
  <c r="K87" i="5"/>
  <c r="K55" i="5"/>
  <c r="K15" i="5"/>
  <c r="K758" i="5"/>
  <c r="K750" i="5"/>
  <c r="K742" i="5"/>
  <c r="K726" i="5"/>
  <c r="K710" i="5"/>
  <c r="K486" i="5"/>
  <c r="K326" i="5"/>
  <c r="K294" i="5"/>
  <c r="K286" i="5"/>
  <c r="K262" i="5"/>
  <c r="K230" i="5"/>
  <c r="K206" i="5"/>
  <c r="K198" i="5"/>
  <c r="K190" i="5"/>
  <c r="K166" i="5"/>
  <c r="K150" i="5"/>
  <c r="K134" i="5"/>
  <c r="K118" i="5"/>
  <c r="K110" i="5"/>
  <c r="K102" i="5"/>
  <c r="K78" i="5"/>
  <c r="K62" i="5"/>
  <c r="K46" i="5"/>
  <c r="K30" i="5"/>
  <c r="K22" i="5"/>
  <c r="K699" i="5"/>
  <c r="K667" i="5"/>
  <c r="K651" i="5"/>
  <c r="K563" i="5"/>
  <c r="K491" i="5"/>
  <c r="K219" i="5"/>
  <c r="K139" i="5"/>
  <c r="K19" i="5"/>
  <c r="K499" i="5"/>
  <c r="K227" i="5"/>
  <c r="K91" i="5"/>
  <c r="K83" i="5"/>
  <c r="K74" i="5"/>
  <c r="K50" i="5"/>
  <c r="K26" i="5"/>
  <c r="K718" i="5"/>
  <c r="K702" i="5"/>
  <c r="K694" i="5"/>
  <c r="K670" i="5"/>
  <c r="K662" i="5"/>
  <c r="K654" i="5"/>
  <c r="K646" i="5"/>
  <c r="K638" i="5"/>
  <c r="K630" i="5"/>
  <c r="K598" i="5"/>
  <c r="K582" i="5"/>
  <c r="K574" i="5"/>
  <c r="K566" i="5"/>
  <c r="K558" i="5"/>
  <c r="K550" i="5"/>
  <c r="K542" i="5"/>
  <c r="K534" i="5"/>
  <c r="K518" i="5"/>
  <c r="K510" i="5"/>
  <c r="K494" i="5"/>
  <c r="K478" i="5"/>
  <c r="K470" i="5"/>
  <c r="K454" i="5"/>
  <c r="K438" i="5"/>
  <c r="K430" i="5"/>
  <c r="K422" i="5"/>
  <c r="K414" i="5"/>
  <c r="K406" i="5"/>
  <c r="K398" i="5"/>
  <c r="K382" i="5"/>
  <c r="K374" i="5"/>
  <c r="K366" i="5"/>
  <c r="K358" i="5"/>
  <c r="K350" i="5"/>
  <c r="K734" i="5"/>
  <c r="K755" i="5"/>
  <c r="K747" i="5"/>
  <c r="K739" i="5"/>
  <c r="K723" i="5"/>
  <c r="K691" i="5"/>
  <c r="K619" i="5"/>
  <c r="K595" i="5"/>
  <c r="K467" i="5"/>
  <c r="K395" i="5"/>
  <c r="K307" i="5"/>
  <c r="K275" i="5"/>
  <c r="K243" i="5"/>
  <c r="K187" i="5"/>
  <c r="K163" i="5"/>
  <c r="K75" i="5"/>
  <c r="K51" i="5"/>
  <c r="K11" i="5"/>
  <c r="K510" i="6"/>
  <c r="K478" i="6"/>
  <c r="K430" i="6"/>
  <c r="K908" i="6"/>
  <c r="K840" i="6"/>
  <c r="K836" i="6"/>
  <c r="K772" i="6"/>
  <c r="K764" i="6"/>
  <c r="K732" i="6"/>
  <c r="K724" i="6"/>
  <c r="K716" i="6"/>
  <c r="K700" i="6"/>
  <c r="K672" i="6"/>
  <c r="K644" i="6"/>
  <c r="K876" i="6"/>
  <c r="K756" i="6"/>
  <c r="K653" i="6"/>
  <c r="K521" i="6"/>
  <c r="K893" i="6"/>
  <c r="K845" i="6"/>
  <c r="K685" i="6"/>
  <c r="K549" i="6"/>
  <c r="K661" i="6"/>
  <c r="K541" i="6"/>
  <c r="K517" i="6"/>
  <c r="K508" i="6"/>
  <c r="K496" i="6"/>
  <c r="K633" i="6"/>
  <c r="K697" i="6"/>
  <c r="K533" i="6"/>
  <c r="K477" i="6"/>
  <c r="K897" i="6"/>
  <c r="K777" i="6"/>
  <c r="K629" i="6"/>
  <c r="K537" i="6"/>
  <c r="K501" i="6"/>
  <c r="K905" i="6"/>
  <c r="K641" i="6"/>
  <c r="K680" i="6"/>
  <c r="K664" i="6"/>
  <c r="K292" i="6"/>
  <c r="K895" i="6"/>
  <c r="K887" i="6"/>
  <c r="K879" i="6"/>
  <c r="K839" i="6"/>
  <c r="K827" i="6"/>
  <c r="K811" i="6"/>
  <c r="K803" i="6"/>
  <c r="K783" i="6"/>
  <c r="K755" i="6"/>
  <c r="K731" i="6"/>
  <c r="K723" i="6"/>
  <c r="K715" i="6"/>
  <c r="K711" i="6"/>
  <c r="K675" i="6"/>
  <c r="K623" i="6"/>
  <c r="K467" i="6"/>
  <c r="K447" i="6"/>
  <c r="K866" i="6"/>
  <c r="K858" i="6"/>
  <c r="K826" i="6"/>
  <c r="K810" i="6"/>
  <c r="K802" i="6"/>
  <c r="K782" i="6"/>
  <c r="K778" i="6"/>
  <c r="K742" i="6"/>
  <c r="K710" i="6"/>
  <c r="K694" i="6"/>
  <c r="K686" i="6"/>
  <c r="K514" i="6"/>
  <c r="K486" i="6"/>
  <c r="K458" i="6"/>
  <c r="K25" i="6"/>
  <c r="K689" i="6"/>
  <c r="K15" i="6"/>
  <c r="K777" i="5"/>
  <c r="K769" i="5"/>
  <c r="K753" i="5"/>
  <c r="K665" i="5"/>
  <c r="K593" i="5"/>
  <c r="K449" i="5"/>
  <c r="K393" i="5"/>
  <c r="K273" i="5"/>
  <c r="K257" i="5"/>
  <c r="K249" i="5"/>
  <c r="K185" i="5"/>
  <c r="K161" i="5"/>
  <c r="K129" i="5"/>
  <c r="K97" i="5"/>
  <c r="K73" i="5"/>
  <c r="K49" i="5"/>
  <c r="K33" i="5"/>
  <c r="K25" i="5"/>
  <c r="K357" i="5"/>
  <c r="K317" i="5"/>
  <c r="K261" i="5"/>
  <c r="K245" i="5"/>
  <c r="K229" i="5"/>
  <c r="K205" i="5"/>
  <c r="K197" i="5"/>
  <c r="K189" i="5"/>
  <c r="K149" i="5"/>
  <c r="K141" i="5"/>
  <c r="K133" i="5"/>
  <c r="K117" i="5"/>
  <c r="K109" i="5"/>
  <c r="K69" i="5"/>
  <c r="K762" i="5"/>
  <c r="K754" i="5"/>
  <c r="K690" i="5"/>
  <c r="K682" i="5"/>
  <c r="K618" i="5"/>
  <c r="K610" i="5"/>
  <c r="K594" i="5"/>
  <c r="K458" i="5"/>
  <c r="K450" i="5"/>
  <c r="K394" i="5"/>
  <c r="K370" i="5"/>
  <c r="K346" i="5"/>
  <c r="K314" i="5"/>
  <c r="K306" i="5"/>
  <c r="K226" i="5"/>
  <c r="K138" i="5"/>
  <c r="K130" i="5"/>
  <c r="K34" i="5"/>
  <c r="K140" i="5"/>
  <c r="K92" i="5"/>
  <c r="K84" i="5"/>
  <c r="K746" i="5"/>
  <c r="K722" i="5"/>
  <c r="K658" i="5"/>
  <c r="K290" i="5"/>
  <c r="K218" i="5"/>
  <c r="K202" i="5"/>
  <c r="K186" i="5"/>
  <c r="K162" i="5"/>
  <c r="K146" i="5"/>
  <c r="K122" i="5"/>
  <c r="K98" i="5"/>
  <c r="K386" i="5"/>
  <c r="K330" i="5"/>
  <c r="K266" i="5"/>
  <c r="K210" i="5"/>
  <c r="K681" i="5"/>
  <c r="K673" i="5"/>
  <c r="K657" i="5"/>
  <c r="K577" i="5"/>
  <c r="K553" i="5"/>
  <c r="K529" i="5"/>
  <c r="K513" i="5"/>
  <c r="K433" i="5"/>
  <c r="K425" i="5"/>
  <c r="K385" i="5"/>
  <c r="K377" i="5"/>
  <c r="K369" i="5"/>
  <c r="K361" i="5"/>
  <c r="K353" i="5"/>
  <c r="K329" i="5"/>
  <c r="K313" i="5"/>
  <c r="K297" i="5"/>
  <c r="K289" i="5"/>
  <c r="K265" i="5"/>
  <c r="K209" i="5"/>
  <c r="K145" i="5"/>
  <c r="K65" i="5"/>
  <c r="K738" i="5"/>
  <c r="K706" i="5"/>
  <c r="K674" i="5"/>
  <c r="K426" i="5"/>
  <c r="K666" i="5"/>
  <c r="K554" i="5"/>
  <c r="K442" i="5"/>
  <c r="K5" i="5"/>
  <c r="K741" i="6"/>
  <c r="K725" i="6"/>
  <c r="K433" i="6"/>
  <c r="K118" i="6"/>
  <c r="K30" i="6"/>
  <c r="K632" i="6"/>
  <c r="K774" i="6"/>
  <c r="K770" i="6"/>
  <c r="K762" i="6"/>
  <c r="K415" i="6"/>
  <c r="K714" i="6"/>
  <c r="K295" i="6"/>
  <c r="K291" i="6"/>
  <c r="K219" i="6"/>
  <c r="K215" i="6"/>
  <c r="K706" i="6"/>
  <c r="K583" i="6"/>
  <c r="K638" i="6"/>
  <c r="K531" i="6"/>
  <c r="K854" i="6"/>
  <c r="K846" i="6"/>
  <c r="K814" i="6"/>
  <c r="K199" i="6"/>
  <c r="K885" i="6"/>
  <c r="K877" i="6"/>
  <c r="K806" i="6"/>
  <c r="K758" i="6"/>
  <c r="K509" i="6"/>
  <c r="K493" i="6"/>
  <c r="K246" i="6"/>
  <c r="K31" i="6"/>
  <c r="K821" i="6"/>
  <c r="K761" i="6"/>
  <c r="K405" i="6"/>
  <c r="K221" i="6"/>
  <c r="K150" i="6"/>
  <c r="K201" i="6"/>
  <c r="K133" i="6"/>
  <c r="K121" i="6"/>
  <c r="K669" i="6"/>
  <c r="K534" i="6"/>
  <c r="K237" i="6"/>
  <c r="K209" i="6"/>
  <c r="K206" i="6"/>
  <c r="K166" i="6"/>
  <c r="K558" i="6"/>
  <c r="K550" i="6"/>
  <c r="K542" i="6"/>
  <c r="K439" i="6"/>
  <c r="K159" i="6"/>
  <c r="K155" i="6"/>
  <c r="K151" i="6"/>
  <c r="K143" i="6"/>
  <c r="K115" i="6"/>
  <c r="K708" i="6"/>
  <c r="K621" i="6"/>
  <c r="K557" i="6"/>
  <c r="K462" i="6"/>
  <c r="K47" i="6"/>
  <c r="K907" i="6"/>
  <c r="K856" i="6"/>
  <c r="K875" i="6"/>
  <c r="K906" i="6"/>
  <c r="K804" i="6"/>
  <c r="K781" i="6"/>
  <c r="K773" i="6"/>
  <c r="K525" i="6"/>
  <c r="K469" i="6"/>
  <c r="K406" i="6"/>
  <c r="K244" i="6"/>
  <c r="K766" i="6"/>
  <c r="K838" i="6"/>
  <c r="K488" i="6"/>
  <c r="K409" i="6"/>
  <c r="K365" i="6"/>
  <c r="K357" i="6"/>
  <c r="K255" i="6"/>
  <c r="K192" i="6"/>
  <c r="K117" i="6"/>
  <c r="K294" i="6"/>
  <c r="K120" i="6"/>
  <c r="K682" i="6"/>
  <c r="K654" i="6"/>
  <c r="K650" i="6"/>
  <c r="K503" i="6"/>
  <c r="K487" i="6"/>
  <c r="K88" i="6"/>
  <c r="K815" i="6"/>
  <c r="K765" i="6"/>
  <c r="K622" i="6"/>
  <c r="K551" i="6"/>
  <c r="K454" i="6"/>
  <c r="K364" i="6"/>
  <c r="K318" i="6"/>
  <c r="K314" i="6"/>
  <c r="K306" i="6"/>
  <c r="K198" i="6"/>
  <c r="K186" i="6"/>
  <c r="K139" i="6"/>
  <c r="K109" i="6"/>
  <c r="K892" i="6"/>
  <c r="K884" i="6"/>
  <c r="K853" i="6"/>
  <c r="K837" i="6"/>
  <c r="K833" i="6"/>
  <c r="K807" i="6"/>
  <c r="K795" i="6"/>
  <c r="K757" i="6"/>
  <c r="K707" i="6"/>
  <c r="K668" i="6"/>
  <c r="K637" i="6"/>
  <c r="K609" i="6"/>
  <c r="K605" i="6"/>
  <c r="K585" i="6"/>
  <c r="K399" i="6"/>
  <c r="K395" i="6"/>
  <c r="K375" i="6"/>
  <c r="K247" i="6"/>
  <c r="K158" i="6"/>
  <c r="K146" i="6"/>
  <c r="K70" i="6"/>
  <c r="K12" i="6"/>
  <c r="K868" i="6"/>
  <c r="K825" i="6"/>
  <c r="K729" i="6"/>
  <c r="K453" i="6"/>
  <c r="K445" i="6"/>
  <c r="K429" i="6"/>
  <c r="K289" i="6"/>
  <c r="K281" i="6"/>
  <c r="K262" i="6"/>
  <c r="K254" i="6"/>
  <c r="K238" i="6"/>
  <c r="K230" i="6"/>
  <c r="K189" i="6"/>
  <c r="K161" i="6"/>
  <c r="K138" i="6"/>
  <c r="K93" i="6"/>
  <c r="K38" i="6"/>
  <c r="K690" i="6"/>
  <c r="K647" i="6"/>
  <c r="K640" i="6"/>
  <c r="K616" i="6"/>
  <c r="K604" i="6"/>
  <c r="K592" i="6"/>
  <c r="K511" i="6"/>
  <c r="K385" i="6"/>
  <c r="K369" i="6"/>
  <c r="K358" i="6"/>
  <c r="K261" i="6"/>
  <c r="K249" i="6"/>
  <c r="K188" i="6"/>
  <c r="K160" i="6"/>
  <c r="K152" i="6"/>
  <c r="K122" i="6"/>
  <c r="K890" i="6"/>
  <c r="K886" i="6"/>
  <c r="K882" i="6"/>
  <c r="K828" i="6"/>
  <c r="K797" i="6"/>
  <c r="K751" i="6"/>
  <c r="K740" i="6"/>
  <c r="K709" i="6"/>
  <c r="K881" i="6"/>
  <c r="K870" i="6"/>
  <c r="K820" i="6"/>
  <c r="K769" i="6"/>
  <c r="K693" i="6"/>
  <c r="K665" i="6"/>
  <c r="K658" i="6"/>
  <c r="K646" i="6"/>
  <c r="K631" i="6"/>
  <c r="K502" i="6"/>
  <c r="K494" i="6"/>
  <c r="K334" i="6"/>
  <c r="K191" i="6"/>
  <c r="K183" i="6"/>
  <c r="K87" i="6"/>
  <c r="K83" i="6"/>
  <c r="K63" i="6"/>
  <c r="K32" i="6"/>
  <c r="K902" i="6"/>
  <c r="K894" i="6"/>
  <c r="K842" i="6"/>
  <c r="K834" i="6"/>
  <c r="K823" i="6"/>
  <c r="K775" i="6"/>
  <c r="K768" i="6"/>
  <c r="K728" i="6"/>
  <c r="K687" i="6"/>
  <c r="K684" i="6"/>
  <c r="K618" i="6"/>
  <c r="K524" i="6"/>
  <c r="K512" i="6"/>
  <c r="K498" i="6"/>
  <c r="K461" i="6"/>
  <c r="K449" i="6"/>
  <c r="K428" i="6"/>
  <c r="K387" i="6"/>
  <c r="K383" i="6"/>
  <c r="K372" i="6"/>
  <c r="K350" i="6"/>
  <c r="K313" i="6"/>
  <c r="K305" i="6"/>
  <c r="K284" i="6"/>
  <c r="K270" i="6"/>
  <c r="K231" i="6"/>
  <c r="K216" i="6"/>
  <c r="K107" i="6"/>
  <c r="K103" i="6"/>
  <c r="K71" i="6"/>
  <c r="K54" i="6"/>
  <c r="K43" i="6"/>
  <c r="K39" i="6"/>
  <c r="K901" i="6"/>
  <c r="K889" i="6"/>
  <c r="K878" i="6"/>
  <c r="K874" i="6"/>
  <c r="K848" i="6"/>
  <c r="K822" i="6"/>
  <c r="K818" i="6"/>
  <c r="K767" i="6"/>
  <c r="K734" i="6"/>
  <c r="K727" i="6"/>
  <c r="K683" i="6"/>
  <c r="K679" i="6"/>
  <c r="K657" i="6"/>
  <c r="K526" i="6"/>
  <c r="K515" i="6"/>
  <c r="K490" i="6"/>
  <c r="K468" i="6"/>
  <c r="K448" i="6"/>
  <c r="K401" i="6"/>
  <c r="K393" i="6"/>
  <c r="K390" i="6"/>
  <c r="K386" i="6"/>
  <c r="K378" i="6"/>
  <c r="K371" i="6"/>
  <c r="K335" i="6"/>
  <c r="K312" i="6"/>
  <c r="K304" i="6"/>
  <c r="K283" i="6"/>
  <c r="K279" i="6"/>
  <c r="K269" i="6"/>
  <c r="K223" i="6"/>
  <c r="K205" i="6"/>
  <c r="K175" i="6"/>
  <c r="K149" i="6"/>
  <c r="K99" i="6"/>
  <c r="K95" i="6"/>
  <c r="K60" i="6"/>
  <c r="K53" i="6"/>
  <c r="K10" i="6"/>
  <c r="K904" i="6"/>
  <c r="K900" i="6"/>
  <c r="K862" i="6"/>
  <c r="K851" i="6"/>
  <c r="K817" i="6"/>
  <c r="K763" i="6"/>
  <c r="K737" i="6"/>
  <c r="K726" i="6"/>
  <c r="K722" i="6"/>
  <c r="K678" i="6"/>
  <c r="K649" i="6"/>
  <c r="K620" i="6"/>
  <c r="K612" i="6"/>
  <c r="K608" i="6"/>
  <c r="K601" i="6"/>
  <c r="K597" i="6"/>
  <c r="K593" i="6"/>
  <c r="K571" i="6"/>
  <c r="K539" i="6"/>
  <c r="K522" i="6"/>
  <c r="K518" i="6"/>
  <c r="K419" i="6"/>
  <c r="K412" i="6"/>
  <c r="K381" i="6"/>
  <c r="K374" i="6"/>
  <c r="K370" i="6"/>
  <c r="K348" i="6"/>
  <c r="K286" i="6"/>
  <c r="K222" i="6"/>
  <c r="K204" i="6"/>
  <c r="K163" i="6"/>
  <c r="K91" i="6"/>
  <c r="K84" i="6"/>
  <c r="K66" i="6"/>
  <c r="K59" i="6"/>
  <c r="K52" i="6"/>
  <c r="K41" i="6"/>
  <c r="K455" i="6"/>
  <c r="K451" i="6"/>
  <c r="K359" i="6"/>
  <c r="K311" i="6"/>
  <c r="K293" i="6"/>
  <c r="K236" i="6"/>
  <c r="K232" i="6"/>
  <c r="K229" i="6"/>
  <c r="K218" i="6"/>
  <c r="K169" i="6"/>
  <c r="K148" i="6"/>
  <c r="K141" i="6"/>
  <c r="K130" i="6"/>
  <c r="K104" i="6"/>
  <c r="K73" i="6"/>
  <c r="K27" i="6"/>
  <c r="K5" i="6"/>
  <c r="K850" i="6"/>
  <c r="K831" i="6"/>
  <c r="K824" i="6"/>
  <c r="K813" i="6"/>
  <c r="K776" i="6"/>
  <c r="K754" i="6"/>
  <c r="K721" i="6"/>
  <c r="K695" i="6"/>
  <c r="K692" i="6"/>
  <c r="K688" i="6"/>
  <c r="K666" i="6"/>
  <c r="K655" i="6"/>
  <c r="K645" i="6"/>
  <c r="K630" i="6"/>
  <c r="K611" i="6"/>
  <c r="K596" i="6"/>
  <c r="K559" i="6"/>
  <c r="K495" i="6"/>
  <c r="K351" i="6"/>
  <c r="K347" i="6"/>
  <c r="K329" i="6"/>
  <c r="K274" i="6"/>
  <c r="K72" i="6"/>
  <c r="K44" i="6"/>
  <c r="K33" i="6"/>
  <c r="K190" i="6"/>
  <c r="K891" i="6"/>
  <c r="K859" i="6"/>
  <c r="K805" i="6"/>
  <c r="K759" i="6"/>
  <c r="K662" i="6"/>
  <c r="K615" i="6"/>
  <c r="K452" i="6"/>
  <c r="K379" i="6"/>
  <c r="K303" i="6"/>
  <c r="K200" i="6"/>
  <c r="K197" i="6"/>
  <c r="K111" i="6"/>
  <c r="K582" i="6"/>
  <c r="K871" i="6"/>
  <c r="K432" i="6"/>
  <c r="K425" i="6"/>
  <c r="K382" i="6"/>
  <c r="K210" i="6"/>
  <c r="K6" i="6"/>
  <c r="K903" i="6"/>
  <c r="K883" i="6"/>
  <c r="K869" i="6"/>
  <c r="K676" i="6"/>
  <c r="K69" i="6"/>
  <c r="K20" i="6"/>
  <c r="K373" i="6"/>
  <c r="K4" i="6"/>
  <c r="K899" i="6"/>
  <c r="K896" i="6"/>
  <c r="K861" i="6"/>
  <c r="K639" i="6"/>
  <c r="K392" i="6"/>
  <c r="K389" i="6"/>
  <c r="K317" i="6"/>
  <c r="K248" i="6"/>
  <c r="K245" i="6"/>
  <c r="K127" i="6"/>
  <c r="K798" i="6"/>
  <c r="K226" i="6"/>
  <c r="K849" i="6"/>
  <c r="K656" i="6"/>
  <c r="K144" i="6"/>
  <c r="K872" i="6"/>
  <c r="K865" i="6"/>
  <c r="K855" i="6"/>
  <c r="K852" i="6"/>
  <c r="K835" i="6"/>
  <c r="K808" i="6"/>
  <c r="K801" i="6"/>
  <c r="K752" i="6"/>
  <c r="K739" i="6"/>
  <c r="K705" i="6"/>
  <c r="K648" i="6"/>
  <c r="K602" i="6"/>
  <c r="K595" i="6"/>
  <c r="K591" i="6"/>
  <c r="K578" i="6"/>
  <c r="K572" i="6"/>
  <c r="K523" i="6"/>
  <c r="K489" i="6"/>
  <c r="K479" i="6"/>
  <c r="K431" i="6"/>
  <c r="K424" i="6"/>
  <c r="K418" i="6"/>
  <c r="K408" i="6"/>
  <c r="K402" i="6"/>
  <c r="K296" i="6"/>
  <c r="K290" i="6"/>
  <c r="K273" i="6"/>
  <c r="K220" i="6"/>
  <c r="K187" i="6"/>
  <c r="K114" i="6"/>
  <c r="K108" i="6"/>
  <c r="K92" i="6"/>
  <c r="K82" i="6"/>
  <c r="K36" i="6"/>
  <c r="K841" i="6"/>
  <c r="K624" i="6"/>
  <c r="K598" i="6"/>
  <c r="K577" i="6"/>
  <c r="K529" i="6"/>
  <c r="K519" i="6"/>
  <c r="K384" i="6"/>
  <c r="K257" i="6"/>
  <c r="K235" i="6"/>
  <c r="K203" i="6"/>
  <c r="K180" i="6"/>
  <c r="K176" i="6"/>
  <c r="K153" i="6"/>
  <c r="K147" i="6"/>
  <c r="K113" i="6"/>
  <c r="K97" i="6"/>
  <c r="K81" i="6"/>
  <c r="K64" i="6"/>
  <c r="K444" i="6"/>
  <c r="K136" i="6"/>
  <c r="K35" i="6"/>
  <c r="K864" i="6"/>
  <c r="K857" i="6"/>
  <c r="K847" i="6"/>
  <c r="K844" i="6"/>
  <c r="K800" i="6"/>
  <c r="K771" i="6"/>
  <c r="K704" i="6"/>
  <c r="K691" i="6"/>
  <c r="K681" i="6"/>
  <c r="K651" i="6"/>
  <c r="K634" i="6"/>
  <c r="K590" i="6"/>
  <c r="K528" i="6"/>
  <c r="K505" i="6"/>
  <c r="K492" i="6"/>
  <c r="K460" i="6"/>
  <c r="K456" i="6"/>
  <c r="K450" i="6"/>
  <c r="K434" i="6"/>
  <c r="K427" i="6"/>
  <c r="K411" i="6"/>
  <c r="K400" i="6"/>
  <c r="K394" i="6"/>
  <c r="K352" i="6"/>
  <c r="K346" i="6"/>
  <c r="K331" i="6"/>
  <c r="K288" i="6"/>
  <c r="K282" i="6"/>
  <c r="K276" i="6"/>
  <c r="K256" i="6"/>
  <c r="K228" i="6"/>
  <c r="K212" i="6"/>
  <c r="K202" i="6"/>
  <c r="K185" i="6"/>
  <c r="K179" i="6"/>
  <c r="K129" i="6"/>
  <c r="K80" i="6"/>
  <c r="K145" i="6"/>
  <c r="K116" i="6"/>
  <c r="K106" i="6"/>
  <c r="K100" i="6"/>
  <c r="K40" i="6"/>
  <c r="K34" i="6"/>
  <c r="K873" i="6"/>
  <c r="K863" i="6"/>
  <c r="K860" i="6"/>
  <c r="K843" i="6"/>
  <c r="K809" i="6"/>
  <c r="K799" i="6"/>
  <c r="K796" i="6"/>
  <c r="K780" i="6"/>
  <c r="K760" i="6"/>
  <c r="K753" i="6"/>
  <c r="K720" i="6"/>
  <c r="K713" i="6"/>
  <c r="K703" i="6"/>
  <c r="K677" i="6"/>
  <c r="K673" i="6"/>
  <c r="K670" i="6"/>
  <c r="K663" i="6"/>
  <c r="K613" i="6"/>
  <c r="K527" i="6"/>
  <c r="K504" i="6"/>
  <c r="K497" i="6"/>
  <c r="K491" i="6"/>
  <c r="K459" i="6"/>
  <c r="K426" i="6"/>
  <c r="K410" i="6"/>
  <c r="K380" i="6"/>
  <c r="K330" i="6"/>
  <c r="K275" i="6"/>
  <c r="K227" i="6"/>
  <c r="K217" i="6"/>
  <c r="K211" i="6"/>
  <c r="K184" i="6"/>
  <c r="K178" i="6"/>
  <c r="K162" i="6"/>
  <c r="K128" i="6"/>
  <c r="K709" i="5"/>
  <c r="K661" i="5"/>
  <c r="K573" i="5"/>
  <c r="K493" i="5"/>
  <c r="K477" i="5"/>
  <c r="K293" i="5"/>
  <c r="K221" i="5"/>
  <c r="K173" i="5"/>
  <c r="K165" i="5"/>
  <c r="K125" i="5"/>
  <c r="K93" i="5"/>
  <c r="K85" i="5"/>
  <c r="K77" i="5"/>
  <c r="K53" i="5"/>
  <c r="K45" i="5"/>
  <c r="K29" i="5"/>
  <c r="K21" i="5"/>
  <c r="K677" i="5"/>
  <c r="K645" i="5"/>
  <c r="K605" i="5"/>
  <c r="K565" i="5"/>
  <c r="K541" i="5"/>
  <c r="K485" i="5"/>
  <c r="K421" i="5"/>
  <c r="K381" i="5"/>
  <c r="K301" i="5"/>
  <c r="K237" i="5"/>
  <c r="K741" i="5"/>
  <c r="K557" i="5"/>
  <c r="K533" i="5"/>
  <c r="K501" i="5"/>
  <c r="K389" i="5"/>
  <c r="K701" i="5"/>
  <c r="K653" i="5"/>
  <c r="K613" i="5"/>
  <c r="K589" i="5"/>
  <c r="K549" i="5"/>
  <c r="K509" i="5"/>
  <c r="K413" i="5"/>
  <c r="K373" i="5"/>
  <c r="K669" i="5"/>
  <c r="K637" i="5"/>
  <c r="K405" i="5"/>
  <c r="K365" i="5"/>
  <c r="K333" i="5"/>
  <c r="K269" i="5"/>
  <c r="K725" i="5"/>
  <c r="K578" i="5"/>
  <c r="K698" i="5"/>
  <c r="K634" i="5"/>
  <c r="K602" i="5"/>
  <c r="K562" i="5"/>
  <c r="K530" i="5"/>
  <c r="K498" i="5"/>
  <c r="K402" i="5"/>
  <c r="K282" i="5"/>
  <c r="K242" i="5"/>
  <c r="K114" i="5"/>
  <c r="K82" i="5"/>
  <c r="K42" i="5"/>
  <c r="K761" i="5"/>
  <c r="K745" i="5"/>
  <c r="K737" i="5"/>
  <c r="K729" i="5"/>
  <c r="K713" i="5"/>
  <c r="K705" i="5"/>
  <c r="K697" i="5"/>
  <c r="K689" i="5"/>
  <c r="K649" i="5"/>
  <c r="K641" i="5"/>
  <c r="K633" i="5"/>
  <c r="K625" i="5"/>
  <c r="K609" i="5"/>
  <c r="K601" i="5"/>
  <c r="K585" i="5"/>
  <c r="K569" i="5"/>
  <c r="K545" i="5"/>
  <c r="K537" i="5"/>
  <c r="K521" i="5"/>
  <c r="K505" i="5"/>
  <c r="K497" i="5"/>
  <c r="K489" i="5"/>
  <c r="K481" i="5"/>
  <c r="K473" i="5"/>
  <c r="K465" i="5"/>
  <c r="K417" i="5"/>
  <c r="K409" i="5"/>
  <c r="K401" i="5"/>
  <c r="K321" i="5"/>
  <c r="K305" i="5"/>
  <c r="K281" i="5"/>
  <c r="K241" i="5"/>
  <c r="K233" i="5"/>
  <c r="K217" i="5"/>
  <c r="K201" i="5"/>
  <c r="K193" i="5"/>
  <c r="K177" i="5"/>
  <c r="K169" i="5"/>
  <c r="K153" i="5"/>
  <c r="K137" i="5"/>
  <c r="K121" i="5"/>
  <c r="K113" i="5"/>
  <c r="K105" i="5"/>
  <c r="K89" i="5"/>
  <c r="K81" i="5"/>
  <c r="K57" i="5"/>
  <c r="K41" i="5"/>
  <c r="K9" i="5"/>
  <c r="K522" i="5"/>
  <c r="K490" i="5"/>
  <c r="K466" i="5"/>
  <c r="K434" i="5"/>
  <c r="K410" i="5"/>
  <c r="K378" i="5"/>
  <c r="K322" i="5"/>
  <c r="K170" i="5"/>
  <c r="K106" i="5"/>
  <c r="K66" i="5"/>
  <c r="K399" i="5"/>
  <c r="K367" i="5"/>
  <c r="K335" i="5"/>
  <c r="K303" i="5"/>
  <c r="K287" i="5"/>
  <c r="K271" i="5"/>
  <c r="K239" i="5"/>
  <c r="K207" i="5"/>
  <c r="K191" i="5"/>
  <c r="K175" i="5"/>
  <c r="K6" i="5"/>
  <c r="K642" i="5"/>
  <c r="K514" i="5"/>
  <c r="K234" i="5"/>
  <c r="K194" i="5"/>
  <c r="K58" i="5"/>
  <c r="K10" i="5"/>
  <c r="K770" i="5"/>
  <c r="K570" i="5"/>
  <c r="K538" i="5"/>
  <c r="K482" i="5"/>
  <c r="K418" i="5"/>
  <c r="K354" i="5"/>
  <c r="K274" i="5"/>
  <c r="K178" i="5"/>
  <c r="K154" i="5"/>
  <c r="K730" i="5"/>
  <c r="K650" i="5"/>
  <c r="K626" i="5"/>
  <c r="K586" i="5"/>
  <c r="K546" i="5"/>
  <c r="K474" i="5"/>
  <c r="K362" i="5"/>
  <c r="K298" i="5"/>
  <c r="K4" i="5"/>
  <c r="K759" i="5"/>
  <c r="K743" i="5"/>
  <c r="K727" i="5"/>
  <c r="K695" i="5"/>
  <c r="K679" i="5"/>
  <c r="K623" i="5"/>
  <c r="K607" i="5"/>
  <c r="K599" i="5"/>
  <c r="K583" i="5"/>
  <c r="K559" i="5"/>
  <c r="K551" i="5"/>
  <c r="K535" i="5"/>
  <c r="K527" i="5"/>
  <c r="K487" i="5"/>
  <c r="K479" i="5"/>
  <c r="K471" i="5"/>
  <c r="K463" i="5"/>
  <c r="K415" i="5"/>
  <c r="K407" i="5"/>
  <c r="K383" i="5"/>
  <c r="K351" i="5"/>
  <c r="K327" i="5"/>
  <c r="K319" i="5"/>
  <c r="K311" i="5"/>
  <c r="K295" i="5"/>
  <c r="K279" i="5"/>
  <c r="K247" i="5"/>
  <c r="K199" i="5"/>
  <c r="K767" i="5"/>
  <c r="K751" i="5"/>
  <c r="K735" i="5"/>
  <c r="K719" i="5"/>
  <c r="K703" i="5"/>
  <c r="K687" i="5"/>
  <c r="K671" i="5"/>
  <c r="K684" i="5"/>
  <c r="K660" i="5"/>
  <c r="K644" i="5"/>
  <c r="K636" i="5"/>
  <c r="K628" i="5"/>
  <c r="K604" i="5"/>
  <c r="K588" i="5"/>
  <c r="K556" i="5"/>
  <c r="K548" i="5"/>
  <c r="K540" i="5"/>
  <c r="K524" i="5"/>
  <c r="K492" i="5"/>
  <c r="K476" i="5"/>
  <c r="K444" i="5"/>
  <c r="K428" i="5"/>
  <c r="K420" i="5"/>
  <c r="K412" i="5"/>
  <c r="K404" i="5"/>
  <c r="K388" i="5"/>
  <c r="K380" i="5"/>
  <c r="K364" i="5"/>
  <c r="K332" i="5"/>
  <c r="K300" i="5"/>
  <c r="K292" i="5"/>
  <c r="K268" i="5"/>
  <c r="K236" i="5"/>
  <c r="K220" i="5"/>
  <c r="K212" i="5"/>
  <c r="K204" i="5"/>
  <c r="K196" i="5"/>
  <c r="K188" i="5"/>
  <c r="K172" i="5"/>
  <c r="K164" i="5"/>
  <c r="K156" i="5"/>
  <c r="K148" i="5"/>
  <c r="K124" i="5"/>
  <c r="K100" i="5"/>
  <c r="K76" i="5"/>
  <c r="K68" i="5"/>
  <c r="K60" i="5"/>
  <c r="K52" i="5"/>
  <c r="K44" i="5"/>
  <c r="K36" i="5"/>
  <c r="K28" i="5"/>
  <c r="K20" i="5"/>
  <c r="K12" i="5"/>
  <c r="K764" i="5"/>
  <c r="K756" i="5"/>
  <c r="K676" i="5"/>
  <c r="K151" i="5"/>
  <c r="K119" i="5"/>
  <c r="K111" i="5"/>
  <c r="K79" i="5"/>
  <c r="K63" i="5"/>
  <c r="K47" i="5"/>
  <c r="K31" i="5"/>
  <c r="K23" i="5"/>
  <c r="K675" i="5"/>
  <c r="K659" i="5"/>
  <c r="K643" i="5"/>
  <c r="K635" i="5"/>
  <c r="K627" i="5"/>
  <c r="K611" i="5"/>
  <c r="K603" i="5"/>
  <c r="K587" i="5"/>
  <c r="K579" i="5"/>
  <c r="K571" i="5"/>
  <c r="K555" i="5"/>
  <c r="K547" i="5"/>
  <c r="K539" i="5"/>
  <c r="K531" i="5"/>
  <c r="K523" i="5"/>
  <c r="K515" i="5"/>
  <c r="K483" i="5"/>
  <c r="K475" i="5"/>
  <c r="K435" i="5"/>
  <c r="K427" i="5"/>
  <c r="K419" i="5"/>
  <c r="K411" i="5"/>
  <c r="K403" i="5"/>
  <c r="K387" i="5"/>
  <c r="K379" i="5"/>
  <c r="K371" i="5"/>
  <c r="K363" i="5"/>
  <c r="K355" i="5"/>
  <c r="K331" i="5"/>
  <c r="K323" i="5"/>
  <c r="K315" i="5"/>
  <c r="K299" i="5"/>
  <c r="K291" i="5"/>
  <c r="K283" i="5"/>
  <c r="K267" i="5"/>
  <c r="K235" i="5"/>
  <c r="K211" i="5"/>
  <c r="K203" i="5"/>
  <c r="K195" i="5"/>
  <c r="K171" i="5"/>
  <c r="K155" i="5"/>
  <c r="K147" i="5"/>
  <c r="K123" i="5"/>
  <c r="K115" i="5"/>
  <c r="K107" i="5"/>
  <c r="K99" i="5"/>
  <c r="K67" i="5"/>
  <c r="K59" i="5"/>
  <c r="K43" i="5"/>
  <c r="K27" i="5"/>
  <c r="K659" i="6"/>
  <c r="K642" i="6"/>
  <c r="K603" i="6"/>
  <c r="K594" i="6"/>
  <c r="K570" i="6"/>
  <c r="K49" i="6"/>
  <c r="K579" i="6"/>
  <c r="K530" i="6"/>
  <c r="K65" i="6"/>
  <c r="K9" i="6"/>
  <c r="K619" i="6"/>
  <c r="K610" i="6"/>
  <c r="K538" i="6"/>
  <c r="K667" i="6"/>
  <c r="H21" i="9" l="1"/>
  <c r="I21" i="9"/>
  <c r="D21" i="9" l="1"/>
  <c r="H48" i="9" s="1"/>
  <c r="H20" i="9" l="1"/>
  <c r="I19" i="9"/>
  <c r="H19" i="9"/>
  <c r="I20" i="9"/>
  <c r="D20" i="9" l="1"/>
  <c r="H42" i="9" s="1"/>
  <c r="D19" i="9"/>
  <c r="H36" i="9" s="1"/>
  <c r="B41" i="9" l="1"/>
  <c r="B40" i="9"/>
  <c r="B47" i="9"/>
  <c r="B35" i="9"/>
  <c r="B37" i="9"/>
  <c r="B38" i="9"/>
  <c r="B21" i="10" l="1"/>
  <c r="B26" i="10" s="1"/>
  <c r="B42" i="10" s="1"/>
  <c r="B19" i="10"/>
  <c r="B24" i="10" s="1"/>
  <c r="B29" i="10" s="1"/>
  <c r="B20" i="10"/>
  <c r="B25" i="10" s="1"/>
  <c r="B35" i="10" s="1"/>
  <c r="B36" i="10" l="1"/>
  <c r="B41" i="10"/>
  <c r="B30" i="10"/>
</calcChain>
</file>

<file path=xl/sharedStrings.xml><?xml version="1.0" encoding="utf-8"?>
<sst xmlns="http://schemas.openxmlformats.org/spreadsheetml/2006/main" count="19039" uniqueCount="8557">
  <si>
    <t>EFSA</t>
  </si>
  <si>
    <t>Anmerkung</t>
  </si>
  <si>
    <t>Anmerkungen</t>
  </si>
  <si>
    <t>Art Toxikol. Kennzahl</t>
  </si>
  <si>
    <t>Rechenwert Toxikol. Kennzahl (µg/kg KG/d)</t>
  </si>
  <si>
    <t>Analysenwert in µg/kg</t>
  </si>
  <si>
    <t>Ergebnisse</t>
  </si>
  <si>
    <t>Butter</t>
  </si>
  <si>
    <t>95. Perz.</t>
  </si>
  <si>
    <t>Lebensmittelprobe</t>
  </si>
  <si>
    <t>Quelle</t>
  </si>
  <si>
    <t>Link</t>
  </si>
  <si>
    <t>Kontaminant</t>
  </si>
  <si>
    <t>Einheit</t>
  </si>
  <si>
    <t>letzte 
Evaluierung</t>
  </si>
  <si>
    <t>µg/kg KG/d</t>
  </si>
  <si>
    <t>Aufnahme Kontaminant  in µg/kg KG/d</t>
  </si>
  <si>
    <t>Auslastung in %</t>
  </si>
  <si>
    <t>hier eintragen</t>
  </si>
  <si>
    <t>hier auswählen</t>
  </si>
  <si>
    <t>Hoher Verzehr</t>
  </si>
  <si>
    <t>Auftragsnummer</t>
  </si>
  <si>
    <t>Gruppen-ARfD</t>
  </si>
  <si>
    <t>Croissant</t>
  </si>
  <si>
    <t>Rum</t>
  </si>
  <si>
    <t>Tofu</t>
  </si>
  <si>
    <t>Kinder</t>
  </si>
  <si>
    <t>Minimal Risk Level akut</t>
  </si>
  <si>
    <t>ATSDR</t>
  </si>
  <si>
    <t>http://www.atsdr.cdc.gov/ToxProfiles/tp90.pdf</t>
  </si>
  <si>
    <t>Minimal Risk Level akut entspricht einer akuten Referenzdosis (ARfD)</t>
  </si>
  <si>
    <t>Hexachlorbenzol akut</t>
  </si>
  <si>
    <t>Deoxynivalenol akut</t>
  </si>
  <si>
    <t>Ergotalkaloide akut</t>
  </si>
  <si>
    <t>Gruppen-ARfD von Ergometrin, Ergotamin, Ergosin, Ergocristin, Ergocryptin, Ergocornin and deren korrespondierenden –inin-Epimere</t>
  </si>
  <si>
    <t>Mittelwert</t>
  </si>
  <si>
    <t>Jugendliche</t>
  </si>
  <si>
    <t>Erwachsene</t>
  </si>
  <si>
    <t>Couscous</t>
  </si>
  <si>
    <t>Muffins</t>
  </si>
  <si>
    <t>Sauerkraut</t>
  </si>
  <si>
    <t>Durchschnittlicher Verzehr</t>
  </si>
  <si>
    <t>Verzehrsmenge in g/kg KG</t>
  </si>
  <si>
    <t>3-d-Schätzprotokoll (g/kg KG/Tag)</t>
  </si>
  <si>
    <t>Nivalenol akut</t>
  </si>
  <si>
    <t>Gruppen-ARfD von (-)-Hyoscyamin und (-)-Scopolamin</t>
  </si>
  <si>
    <t>Scopolamin akut</t>
  </si>
  <si>
    <t>ARfD</t>
  </si>
  <si>
    <t>https://www.efsa.europa.eu/en/efsajournal/pub/4718</t>
  </si>
  <si>
    <t>Gruppen-ARfD von Deoxynivalenol, den acetylierten Derivaten 3-ADON und 15-ADON und DON-3-Glukosid</t>
  </si>
  <si>
    <t>Atropin akut</t>
  </si>
  <si>
    <t>Gruppen-ARfD von Nivalenol und Nivalenol-3-Glukosid</t>
  </si>
  <si>
    <t>Gruppen-ARfD von T2-, HT2-Toxin und modifizierten Formen</t>
  </si>
  <si>
    <t>Summe T2- und HT2-Toxin akut</t>
  </si>
  <si>
    <t>Codein akut</t>
  </si>
  <si>
    <t>Wert ARfD</t>
  </si>
  <si>
    <t>Datum ARfD</t>
  </si>
  <si>
    <t xml:space="preserve">Gruppen-ARfD von Codein und Morphin ausgedrückt in Morphin-Äquivalenten; Faktor 0,2 für Umrechnung von Codein in Morphin-Äquivalente </t>
  </si>
  <si>
    <t>Morphin akut</t>
  </si>
  <si>
    <t>Zyanid (Blausäure) akut</t>
  </si>
  <si>
    <t>Summe 1,2-ungesättigte Pyrrolizidinalkaloide akut</t>
  </si>
  <si>
    <t>Zitat EFSA 2017: Expositionsniveaus, die weniger als 100-mal niedriger sind als der Dosisbereich von 1–3 mg PA/kg Körpergewicht pro Tag, stehen möglicherweise mit einem Risiko akuter/kurzfristiger Auswirkungen in Verbindung.</t>
  </si>
  <si>
    <t>"No Effect Level"</t>
  </si>
  <si>
    <t>Zuordnung Verzehrsdaten
Ebene 1</t>
  </si>
  <si>
    <t>Zuordnung Verzehrsdaten
Ebene 2</t>
  </si>
  <si>
    <t>Zuordnung Verzehrsdaten
Detail</t>
  </si>
  <si>
    <t>Ebene_1</t>
  </si>
  <si>
    <t>E1 Grains and grain-based products</t>
  </si>
  <si>
    <t>E1 Vegetables and vegetable products</t>
  </si>
  <si>
    <t>E1 Starchy roots or tubers and products thereof, sugar plants</t>
  </si>
  <si>
    <t>E1 Legumes, nuts, oilseeds and spices</t>
  </si>
  <si>
    <t>E1 Fruit and fruit products</t>
  </si>
  <si>
    <t>E1 Meat and meat products</t>
  </si>
  <si>
    <t>E1 Fish, seafood, amphibians, reptiles and invertebrates</t>
  </si>
  <si>
    <t>E1 Milk and dairy products</t>
  </si>
  <si>
    <t>E1 Eggs and egg products</t>
  </si>
  <si>
    <t>E1 Sugar and similar, confectionery and water-based sweet desserts</t>
  </si>
  <si>
    <t>E1 Animal and vegetable fats and oils and primary derivatives thereof</t>
  </si>
  <si>
    <t>E1 Fruit and vegetable juices and nectars (including concentrates)</t>
  </si>
  <si>
    <t>E1 Water and water-based beverages</t>
  </si>
  <si>
    <t>E1 Alcoholic beverages</t>
  </si>
  <si>
    <t>E1 Coffee, cocoa, tea and infusions</t>
  </si>
  <si>
    <t>E1 Products for non-standard diets, food imitates and food supplements</t>
  </si>
  <si>
    <t>E1 Composite dishes</t>
  </si>
  <si>
    <t>E1 Seasoning, sauces and condiments</t>
  </si>
  <si>
    <t>E1 Major isolated ingredients, additives, flavours, baking and processing aids</t>
  </si>
  <si>
    <t>E1 Other ingredients</t>
  </si>
  <si>
    <t>E2 Bread and similar products</t>
  </si>
  <si>
    <t>E2 Algae and prokaryotes organisms</t>
  </si>
  <si>
    <t>E2 Starchy root and tuber products</t>
  </si>
  <si>
    <t>E2 Legumes</t>
  </si>
  <si>
    <t>E2 Fruit used as fruit</t>
  </si>
  <si>
    <t>E2 Animal edible offal, non-muscle, other than liver and kidney</t>
  </si>
  <si>
    <t>E2 Crustaceans</t>
  </si>
  <si>
    <t>E2 Cheese</t>
  </si>
  <si>
    <t>E2 Processed eggs</t>
  </si>
  <si>
    <t>E2 Confectionery including chocolate</t>
  </si>
  <si>
    <t>E2 Animal and vegetable fats/oils</t>
  </si>
  <si>
    <t>E2 Concentrated or dehydrated fruit/vegetables juices</t>
  </si>
  <si>
    <t>E2 Drinking water</t>
  </si>
  <si>
    <t>E2 Beer and beer-like beverage</t>
  </si>
  <si>
    <t>E2 Hot drinks and similar (coffee, cocoa, tea and herbal infusions)</t>
  </si>
  <si>
    <t>E2 Food for particular diets</t>
  </si>
  <si>
    <t>E2 Dishes, incl. Ready to eat meals (excluding soups and salads)</t>
  </si>
  <si>
    <t>E2 Condiments (including table-top formats)</t>
  </si>
  <si>
    <t>E2 Food additives other than flavours, colours and artificial sweeteners</t>
  </si>
  <si>
    <t>E2 Artificial sweeteners (e.g., aspartam, saccharine)</t>
  </si>
  <si>
    <t>E2 Breakfast cereals</t>
  </si>
  <si>
    <t>E2 Bulb vegetables</t>
  </si>
  <si>
    <t>E2 Starchy roots and tubers</t>
  </si>
  <si>
    <t>E2 Nuts, oilseeds and oilfruits</t>
  </si>
  <si>
    <t>E2 Processed fruit products</t>
  </si>
  <si>
    <t>E2 Animal fresh fat tissues</t>
  </si>
  <si>
    <t>E2 Fish (meat)</t>
  </si>
  <si>
    <t>E2 Dairy dessert and similar</t>
  </si>
  <si>
    <t>E2 Unprocessed eggs</t>
  </si>
  <si>
    <t>E2 Sugar and other sweetening ingredients (excluding intensive sweeteners)</t>
  </si>
  <si>
    <t>E2 Fat emulsions and blended fats</t>
  </si>
  <si>
    <t>E2 Extracts of plant origin</t>
  </si>
  <si>
    <t>E2 Water based beverages</t>
  </si>
  <si>
    <t>E2 Mixed alcoholic drinks</t>
  </si>
  <si>
    <t>E2 Ingredients for coffee, cocoa, tea, and herbal infusions</t>
  </si>
  <si>
    <t>E2 Food supplements and similar preparations</t>
  </si>
  <si>
    <t>E2 Fried or extruded cereal, seed or root-based products</t>
  </si>
  <si>
    <t>E2 Dessert sauces/toppings</t>
  </si>
  <si>
    <t>E2 Isolated proteins and other protein products</t>
  </si>
  <si>
    <t>E2 Cereals and cereal primary derivatives</t>
  </si>
  <si>
    <t>E2 Flowering brassica</t>
  </si>
  <si>
    <t>E2 Sugar plants</t>
  </si>
  <si>
    <t>E2 Processed legumes, nuts, oilseeds and spices</t>
  </si>
  <si>
    <t>E2 Animal liver</t>
  </si>
  <si>
    <t>E2 Fish and seafood processed</t>
  </si>
  <si>
    <t>E2 Fermented milk or cream</t>
  </si>
  <si>
    <t>E2 Water-based sweet desserts</t>
  </si>
  <si>
    <t>E2 Fruit / vegetable juices and nectars</t>
  </si>
  <si>
    <t>E2 Unsweetened spirits and liqueurs</t>
  </si>
  <si>
    <t>E2 Meat and dairy imitates</t>
  </si>
  <si>
    <t>E2 Soups and salads</t>
  </si>
  <si>
    <t>E2 Savoury extracts and sauce ingredients</t>
  </si>
  <si>
    <t>E2 Miscellaneous agents for food processing</t>
  </si>
  <si>
    <t>E2 Fine bakery wares</t>
  </si>
  <si>
    <t>E2 Fruiting vegetables</t>
  </si>
  <si>
    <t>E2 Spices</t>
  </si>
  <si>
    <t>E2 Animal meat dried</t>
  </si>
  <si>
    <t>E2 Molluscs</t>
  </si>
  <si>
    <t>E2 Milk and dairy powders and concentrates</t>
  </si>
  <si>
    <t>E2 Liquid or gel separated from plant RPCs</t>
  </si>
  <si>
    <t>E2 Wine and wine-like drinks</t>
  </si>
  <si>
    <t>E2 Spoonable desserts and ice creams (generic)</t>
  </si>
  <si>
    <t>E2 Seasonings and extracts</t>
  </si>
  <si>
    <t>E2 Starches</t>
  </si>
  <si>
    <t>E2 Pasta, doughs and similar products</t>
  </si>
  <si>
    <t>E2 Fungi, mosses and lichens</t>
  </si>
  <si>
    <t>E2 Animal other slaughtering products</t>
  </si>
  <si>
    <t>E2 Milk, whey and cream</t>
  </si>
  <si>
    <t>E2 Herbs and edible flowers</t>
  </si>
  <si>
    <t>E2 Mammals and birds meat</t>
  </si>
  <si>
    <t>E2 Leafy vegetables</t>
  </si>
  <si>
    <t>E2 Marinated meat</t>
  </si>
  <si>
    <t>E2 Legumes with pod</t>
  </si>
  <si>
    <t>E2 Meat specialties</t>
  </si>
  <si>
    <t>E2 Processed or preserved vegetables and similar</t>
  </si>
  <si>
    <t>E2 Preserved/processed fat tissues</t>
  </si>
  <si>
    <t>E2 Root and tuber vegetables (excluding starchy- and sugar-)</t>
  </si>
  <si>
    <t>E2 Processed whole meat products</t>
  </si>
  <si>
    <t>E2 Sprouts, shoots and similar</t>
  </si>
  <si>
    <t>E2 Sausages</t>
  </si>
  <si>
    <t>E2 Stems/stalks eaten as vegetables</t>
  </si>
  <si>
    <t>Animal and vegetable fats/oils</t>
  </si>
  <si>
    <t>E3 Red algae</t>
  </si>
  <si>
    <t>E3 Vegetable fats and oils, edible</t>
  </si>
  <si>
    <t>E3 Mammals fat tissue</t>
  </si>
  <si>
    <t>E3 Mammals liver</t>
  </si>
  <si>
    <t>E3 Mammals or birds dried meat</t>
  </si>
  <si>
    <t>E3 Mammals other slaughtering products</t>
  </si>
  <si>
    <t>E3 Beer</t>
  </si>
  <si>
    <t>E3 Leavened bread and similar</t>
  </si>
  <si>
    <t>E3 Breakfast cereals, plain</t>
  </si>
  <si>
    <t>E3 Garlic and similar-</t>
  </si>
  <si>
    <t>E3 Cereal grains (and cereal-like grains)</t>
  </si>
  <si>
    <t>E3 Fresh uncured cheese</t>
  </si>
  <si>
    <t>E3 Fruit/vegetable juice concentrate</t>
  </si>
  <si>
    <t>E3 Vinegar</t>
  </si>
  <si>
    <t>E3 Chocolate and chocolate products</t>
  </si>
  <si>
    <t>E3 Freshwater crustaceans</t>
  </si>
  <si>
    <t>E3 Dairy desserts spoonable</t>
  </si>
  <si>
    <t>E3 Fruit sauce</t>
  </si>
  <si>
    <t>E3 Dishes excluding pasta or rice dishes, sandwiches and pizza</t>
  </si>
  <si>
    <t>E3 Unbottled water</t>
  </si>
  <si>
    <t>E3 Liquid extract of plant origin</t>
  </si>
  <si>
    <t>E3 Butter</t>
  </si>
  <si>
    <t>E3 Fermented milk products</t>
  </si>
  <si>
    <t>E3 Biscuits</t>
  </si>
  <si>
    <t>E3 Freshwater fish</t>
  </si>
  <si>
    <t>E3 Processed or preserved fish (including processed offal)</t>
  </si>
  <si>
    <t>E3 Broccoli and similar-</t>
  </si>
  <si>
    <t>E3 Other regulated additives</t>
  </si>
  <si>
    <t>E3 Food for weight reduction</t>
  </si>
  <si>
    <t>E3 Mixed supplements/formulations</t>
  </si>
  <si>
    <t>E3 Chips, crisps, fries and dough-based analogues</t>
  </si>
  <si>
    <t>E3 Fruit juices (100% from named source)</t>
  </si>
  <si>
    <t>E3 Citrus fruits</t>
  </si>
  <si>
    <t>E3 Solanacea</t>
  </si>
  <si>
    <t>E3 Fungi</t>
  </si>
  <si>
    <t>E3 Aromatic herbs</t>
  </si>
  <si>
    <t>E3 Coffee beverages</t>
  </si>
  <si>
    <t>E3 Cocoa ingredients</t>
  </si>
  <si>
    <t>E3 Soya proteins</t>
  </si>
  <si>
    <t>E3 Lettuces and salad plants</t>
  </si>
  <si>
    <t>E3 Legumes fresh seeds (beans, peas etc.)</t>
  </si>
  <si>
    <t>E3 Beans (with pods) and similar-</t>
  </si>
  <si>
    <t>E3 Aloe vera juice</t>
  </si>
  <si>
    <t>E3 Mammals meat</t>
  </si>
  <si>
    <t>E3 Meat imitates</t>
  </si>
  <si>
    <t>E3 Meat based spreadable-textured specialities</t>
  </si>
  <si>
    <t>E3 Milk and dairy concentrate</t>
  </si>
  <si>
    <t>E3 Milk</t>
  </si>
  <si>
    <t>E3 Home-preparation aids</t>
  </si>
  <si>
    <t>E3 Cocktail drink</t>
  </si>
  <si>
    <t>E3 Mussels</t>
  </si>
  <si>
    <t>E3 Tree nuts</t>
  </si>
  <si>
    <t>E3 Pasta and similar products</t>
  </si>
  <si>
    <t>E3 Ciccioli and similar</t>
  </si>
  <si>
    <t>E3 Hardened egg products</t>
  </si>
  <si>
    <t>E3 Dried fruit</t>
  </si>
  <si>
    <t>E3 Primary derivatives from nuts and similar seeds</t>
  </si>
  <si>
    <t>E3 Processed tomato products</t>
  </si>
  <si>
    <t>E3 Raw cured (or seasoned) meat</t>
  </si>
  <si>
    <t>E3 Beetroots and similar-</t>
  </si>
  <si>
    <t>E3 Fresh raw sausages</t>
  </si>
  <si>
    <t>E3 Stock cubes or granulate (bouillon base)</t>
  </si>
  <si>
    <t>E3 Seasonings</t>
  </si>
  <si>
    <t>E3 Soups (ready-to-eat)</t>
  </si>
  <si>
    <t>E3 Dried herbs</t>
  </si>
  <si>
    <t>E3 Cresses</t>
  </si>
  <si>
    <t>E3 Maize starch</t>
  </si>
  <si>
    <t>E3 Dried starchy roots and tuber products</t>
  </si>
  <si>
    <t>E3 Potatoes and similar-</t>
  </si>
  <si>
    <t>E3 Asparagus and similar-</t>
  </si>
  <si>
    <t>E3 Sugars (mono- and di-saccharides)</t>
  </si>
  <si>
    <t>E3 Stalks/canes/trunk sap or similar for sugar</t>
  </si>
  <si>
    <t>E3 Whole eggs</t>
  </si>
  <si>
    <t>E3 Unsweetened spirits</t>
  </si>
  <si>
    <t>E3 Water-based ice creams</t>
  </si>
  <si>
    <t>E3 Soft drinks</t>
  </si>
  <si>
    <t>E3 Wine</t>
  </si>
  <si>
    <t>E4 Olive oils</t>
  </si>
  <si>
    <t>E4 Pig fat tissue</t>
  </si>
  <si>
    <t>E4 Bovine liver</t>
  </si>
  <si>
    <t>E4 Bovine meat, dried</t>
  </si>
  <si>
    <t>E4 Bovine other slaughtering products</t>
  </si>
  <si>
    <t>E4 Lager beer</t>
  </si>
  <si>
    <t>E4 Wheat bread and rolls</t>
  </si>
  <si>
    <t>E4 Porridge (in dry form, to be diluted)</t>
  </si>
  <si>
    <t>E4 Garlic</t>
  </si>
  <si>
    <t>E4 Barley and similar-</t>
  </si>
  <si>
    <t>E4 Cottage cheese</t>
  </si>
  <si>
    <t>E4 Fruit juice concentrates</t>
  </si>
  <si>
    <t>E4 Vinegar, wine</t>
  </si>
  <si>
    <t>E4 Chocolate and similar</t>
  </si>
  <si>
    <t>E4 Freshwater shrimps or prawns</t>
  </si>
  <si>
    <t>E4 Custard</t>
  </si>
  <si>
    <t>E3 Chocolate sauce</t>
  </si>
  <si>
    <t>E4 Meat based dishes</t>
  </si>
  <si>
    <t>E4 Tap water</t>
  </si>
  <si>
    <t>E4 Coconut milk (cocos nucifera) liquid</t>
  </si>
  <si>
    <t>E3 Margarines and similar</t>
  </si>
  <si>
    <t>E4 Yoghurt</t>
  </si>
  <si>
    <t>E4 Biscuits, sweet, plain</t>
  </si>
  <si>
    <t>E4 Miscellaneous freshwater fishes</t>
  </si>
  <si>
    <t>E4 Structured/textured fish meat products or fish paste</t>
  </si>
  <si>
    <t>E4 Broccoli</t>
  </si>
  <si>
    <t>E4 Glazing agent</t>
  </si>
  <si>
    <t>E4 Single meal replacement for weight reduction</t>
  </si>
  <si>
    <t>E3 Vitamin and mineral supplements</t>
  </si>
  <si>
    <t>E4 Chips/crisps</t>
  </si>
  <si>
    <t>E4 Juice, apple</t>
  </si>
  <si>
    <t>E4 Grapefruits and similar-</t>
  </si>
  <si>
    <t>E4 Tomatoes and similar-</t>
  </si>
  <si>
    <t>E4 Cultivated fungi and similar-</t>
  </si>
  <si>
    <t>E4 Chervil and similar-</t>
  </si>
  <si>
    <t>E4 Coffee espresso (beverage)</t>
  </si>
  <si>
    <t>E4 Cocoa beans and similar-</t>
  </si>
  <si>
    <t>E3 Gelatine</t>
  </si>
  <si>
    <t>E4 Lamb's lettuces and similar-</t>
  </si>
  <si>
    <t>E4 Peas (without pods) and similar-</t>
  </si>
  <si>
    <t>E4 Broad beans (with pods)</t>
  </si>
  <si>
    <t>E4 Bovine and pig fresh meat</t>
  </si>
  <si>
    <t>E3 Dairy imitates</t>
  </si>
  <si>
    <t>E4 Meat spread</t>
  </si>
  <si>
    <t>E4 Condensed milk (sometimes with added sugars)</t>
  </si>
  <si>
    <t>E4 Cattle milk</t>
  </si>
  <si>
    <t>E4 Preparations for raising and flavouring home-made bakery</t>
  </si>
  <si>
    <t>E3 Alcopop and flavoured wine</t>
  </si>
  <si>
    <t>E4 Blue mussel</t>
  </si>
  <si>
    <t>E4 Almonds and similar-</t>
  </si>
  <si>
    <t>E4 Pasta, plain (not stuffed), uncooked</t>
  </si>
  <si>
    <t>E4 Boiled eggs</t>
  </si>
  <si>
    <t>E4 Dried apples</t>
  </si>
  <si>
    <t>E4 Nut/seeds paste/emulsion/mass</t>
  </si>
  <si>
    <t>E4 Preserved tomatoes not concentrated</t>
  </si>
  <si>
    <t>E4 Cured seasoned pork meat</t>
  </si>
  <si>
    <t>E4 Beetroots</t>
  </si>
  <si>
    <t>E4 Fresh bratwurst</t>
  </si>
  <si>
    <t>E4 Salt</t>
  </si>
  <si>
    <t>E4 Meat soup</t>
  </si>
  <si>
    <t>E4 Basil, dry</t>
  </si>
  <si>
    <t>E3 Alfalfa sprouts</t>
  </si>
  <si>
    <t>E3 Wheat starch</t>
  </si>
  <si>
    <t>E4 Dried potato products</t>
  </si>
  <si>
    <t>E4 Potatoes</t>
  </si>
  <si>
    <t>E4 Asparagus</t>
  </si>
  <si>
    <t>E4 Sucrose (common sugar)</t>
  </si>
  <si>
    <t>E4 Other sugar plants</t>
  </si>
  <si>
    <t>E4 Hen eggs</t>
  </si>
  <si>
    <t>E4 Spirits not from fruit</t>
  </si>
  <si>
    <t>E4 Sorbet</t>
  </si>
  <si>
    <t>E4 Soft drinks with minor amounts of fruits or flavours</t>
  </si>
  <si>
    <t>E4 Wine, white</t>
  </si>
  <si>
    <t>E4 Seed oils</t>
  </si>
  <si>
    <t>E5 Beef liver</t>
  </si>
  <si>
    <t>E5 Bovine marrowbone</t>
  </si>
  <si>
    <t>E5 Beer, light</t>
  </si>
  <si>
    <t>E5 Wheat bread and rolls, white (refined flour)</t>
  </si>
  <si>
    <t>E5 Barley porridge</t>
  </si>
  <si>
    <t>E3 Onions and similar-</t>
  </si>
  <si>
    <t>E5 Barley grains</t>
  </si>
  <si>
    <t>E4 Mascarpone</t>
  </si>
  <si>
    <t>E5 Juice concentrate, orange</t>
  </si>
  <si>
    <t>E4 Balsamic vinegar and similar</t>
  </si>
  <si>
    <t>E5 Bitter chocolate</t>
  </si>
  <si>
    <t>E3 Crabs, sea-spiders</t>
  </si>
  <si>
    <t>E4 Starchy pudding</t>
  </si>
  <si>
    <t>E5 Meat loaf</t>
  </si>
  <si>
    <t>E5 Ice from tap water</t>
  </si>
  <si>
    <t>E4 Traditional margarine</t>
  </si>
  <si>
    <t>E5 Yoghurt, cow milk</t>
  </si>
  <si>
    <t>E5 Butter biscuits</t>
  </si>
  <si>
    <t>E5 Catfishes (freshwater)</t>
  </si>
  <si>
    <t>E5 Fish fingers, breaded</t>
  </si>
  <si>
    <t>E3 Cauliflowers and similar-</t>
  </si>
  <si>
    <t>E3 Food for sporting people</t>
  </si>
  <si>
    <t>E4 Vitamin only supplements</t>
  </si>
  <si>
    <t>E5 Potato crisps or sticks</t>
  </si>
  <si>
    <t>E4 Juice, orange</t>
  </si>
  <si>
    <t>E5 Grapefruits</t>
  </si>
  <si>
    <t>E5 Tomatoes</t>
  </si>
  <si>
    <t>E5 Common mushrooms</t>
  </si>
  <si>
    <t>E5 Chervil</t>
  </si>
  <si>
    <t>E4 Coffee (average strength) beverage</t>
  </si>
  <si>
    <t>E4 Cocoa ingredients (RPC derivatives)</t>
  </si>
  <si>
    <t>E5 Lamb's lettuces</t>
  </si>
  <si>
    <t>E3 Pulses (dried legume seeds)</t>
  </si>
  <si>
    <t>E4 Slicing bean (young pods)</t>
  </si>
  <si>
    <t>E5 Bovine and pig, minced meat</t>
  </si>
  <si>
    <t>E4 Milk imitates</t>
  </si>
  <si>
    <t>E3 Liver based spreadable-textured specialities</t>
  </si>
  <si>
    <t>E3 Milk and dairy powders</t>
  </si>
  <si>
    <t>E5 Cow milk</t>
  </si>
  <si>
    <t>E3 Live microorganisms for food production</t>
  </si>
  <si>
    <t>E3 Other mixed alcoholic drinks</t>
  </si>
  <si>
    <t>E3 Scallops, pectens</t>
  </si>
  <si>
    <t>E5 Almonds</t>
  </si>
  <si>
    <t>E5 Pasta wholemeal</t>
  </si>
  <si>
    <t>E4 Fried eggs</t>
  </si>
  <si>
    <t>E4 Dried apricots</t>
  </si>
  <si>
    <t>E5 Sesame paste (tahini) (sesamus indicum)</t>
  </si>
  <si>
    <t>E5 Preserved tomato, whole or pieces</t>
  </si>
  <si>
    <t>E5 Ham, pork</t>
  </si>
  <si>
    <t>E3 Carrots and similar-</t>
  </si>
  <si>
    <t>E3 Preserved or partly preserved sausages</t>
  </si>
  <si>
    <t>E5 Salt, iodised</t>
  </si>
  <si>
    <t>E5 Meat soup, clear</t>
  </si>
  <si>
    <t>E4 Bay leaves, dry</t>
  </si>
  <si>
    <t>E3 Soyabeans sprouts</t>
  </si>
  <si>
    <t>E5 Potato flakes</t>
  </si>
  <si>
    <t>E5 Potato boiled</t>
  </si>
  <si>
    <t>E3 Celeries and similar-</t>
  </si>
  <si>
    <t>E5 White sugar</t>
  </si>
  <si>
    <t>E5 Maples (trunk sap)</t>
  </si>
  <si>
    <t>E3 Liquid egg products</t>
  </si>
  <si>
    <t>E5 Tequila and similar spirits</t>
  </si>
  <si>
    <t>E5 Soft drink, with fruit juice (fruit content below the minimum for nectars)</t>
  </si>
  <si>
    <t>E4 Wine, red</t>
  </si>
  <si>
    <t>E5 Rape seed oil, edible</t>
  </si>
  <si>
    <t>E5 Veal liver</t>
  </si>
  <si>
    <t>E5 Beer, alcohol-free</t>
  </si>
  <si>
    <t>E6 Wheat bread and rolls, white with maize</t>
  </si>
  <si>
    <t>E5 Oat porridge</t>
  </si>
  <si>
    <t>E4 Onions</t>
  </si>
  <si>
    <t>E6 Barley grain, pearled</t>
  </si>
  <si>
    <t>E4 Mozzarella</t>
  </si>
  <si>
    <t>E5 Juice concentrate, apple</t>
  </si>
  <si>
    <t>E4 Vinegar, apple</t>
  </si>
  <si>
    <t>E5 Milk chocolate</t>
  </si>
  <si>
    <t>E4 Edible crab</t>
  </si>
  <si>
    <t>E3 Dairy ice creams and similar</t>
  </si>
  <si>
    <t>E6 Meat loaf with cheese, vegetables or other</t>
  </si>
  <si>
    <t>E4 Well water</t>
  </si>
  <si>
    <t>E3 Blended fat and oils</t>
  </si>
  <si>
    <t>E6 Yoghurt, cow milk, plain</t>
  </si>
  <si>
    <t>E5 Biscuits, chocolate</t>
  </si>
  <si>
    <t>E6 Pangas catfishes</t>
  </si>
  <si>
    <t>E5 Fish paste or surimi</t>
  </si>
  <si>
    <t>E4 Cauliflowers</t>
  </si>
  <si>
    <t>E4 Carbohydrate-rich energy food products for sports people</t>
  </si>
  <si>
    <t>E4 Mineral only supplements</t>
  </si>
  <si>
    <t>E5 Tortilla chips</t>
  </si>
  <si>
    <t>E4 Juice, apricot</t>
  </si>
  <si>
    <t>E5 Shaddocks</t>
  </si>
  <si>
    <t>E6 Cherry tomatoes</t>
  </si>
  <si>
    <t>E5 Jew's ears</t>
  </si>
  <si>
    <t>E4 Chives and similar-</t>
  </si>
  <si>
    <t>E4 Coffee beverage decaffeinated</t>
  </si>
  <si>
    <t>E5 Cocoa powder</t>
  </si>
  <si>
    <t>E4 Lettuces and similar-</t>
  </si>
  <si>
    <t>E4 Beans (dry) and similar-</t>
  </si>
  <si>
    <t>E5 French beans (with pods)</t>
  </si>
  <si>
    <t>E4 Bovine fresh meat</t>
  </si>
  <si>
    <t>E5 Soya drink</t>
  </si>
  <si>
    <t>E4 Milk powder</t>
  </si>
  <si>
    <t>E6 Cow milk, whole</t>
  </si>
  <si>
    <t>E4 Yeast cultures</t>
  </si>
  <si>
    <t>E4 Punch</t>
  </si>
  <si>
    <t>E3 Clams, cockles, arkshells</t>
  </si>
  <si>
    <t>E6 Almonds sweet</t>
  </si>
  <si>
    <t>E5 Fresh pasta</t>
  </si>
  <si>
    <t>E4 Poached eggs</t>
  </si>
  <si>
    <t>E4 Dried vine fruits (raisins etc.)</t>
  </si>
  <si>
    <t>E5 Peanut butter</t>
  </si>
  <si>
    <t>E5 Tomato puree</t>
  </si>
  <si>
    <t>E5 Tiroler speck</t>
  </si>
  <si>
    <t>E4 Carrots</t>
  </si>
  <si>
    <t>E4 Cured unripened raw sausages</t>
  </si>
  <si>
    <t>E5 Salt, iodised and fluoridated</t>
  </si>
  <si>
    <t>E4 Cereal products and grains based soup</t>
  </si>
  <si>
    <t>E4 Lovage, dry</t>
  </si>
  <si>
    <t>E3 Canned starchy root products</t>
  </si>
  <si>
    <t>E3 Tropical root and tuber vegetables</t>
  </si>
  <si>
    <t>E4 Celeries</t>
  </si>
  <si>
    <t>E5 Brown sugar</t>
  </si>
  <si>
    <t>E4 Egg yolk</t>
  </si>
  <si>
    <t>E5 Rum</t>
  </si>
  <si>
    <t>E6 Fruit soft drink, orange</t>
  </si>
  <si>
    <t>E4 Wine, rosé</t>
  </si>
  <si>
    <t>E5 Soya bean oil, refined</t>
  </si>
  <si>
    <t>E4 Ale beer</t>
  </si>
  <si>
    <t>E6 Wheat bread and rolls, white with potato</t>
  </si>
  <si>
    <t>E5 Rice porridge</t>
  </si>
  <si>
    <t>E4 Pearl onion</t>
  </si>
  <si>
    <t>E4 Buckwheat and other pseudo-cereals and similar-</t>
  </si>
  <si>
    <t>E4 Quark</t>
  </si>
  <si>
    <t>E4 Vegetable juice concentrate</t>
  </si>
  <si>
    <t>E3 Savoury sauces</t>
  </si>
  <si>
    <t>E5 Couverture chocolate</t>
  </si>
  <si>
    <t>E3 Lobsters, spiny-rock lobster</t>
  </si>
  <si>
    <t>E4 Ice cream, milk-based</t>
  </si>
  <si>
    <t>E4 Fish and seafood based dishes</t>
  </si>
  <si>
    <t>E3 Bottled water</t>
  </si>
  <si>
    <t>E4 Blended frying oil/fats</t>
  </si>
  <si>
    <t>E6 Yoghurt, cow milk, flavoured</t>
  </si>
  <si>
    <t>E5 Biscuits, sweet, wheat wholemeal</t>
  </si>
  <si>
    <t>E5 Perch</t>
  </si>
  <si>
    <t>E4 Marinated / pickled fish</t>
  </si>
  <si>
    <t>E5 Romanesco cauliflowers</t>
  </si>
  <si>
    <t>E4 Protein and protein components for sports people</t>
  </si>
  <si>
    <t>E4 Combination of vitamin and mineral only supplements</t>
  </si>
  <si>
    <t>E4 Puffs/curls-type extruded snack</t>
  </si>
  <si>
    <t>E4 Juice, grapefruit</t>
  </si>
  <si>
    <t>E6 Pomelos</t>
  </si>
  <si>
    <t>E5 Ground cherries (physalis etc.)</t>
  </si>
  <si>
    <t>E5 Pleurotus</t>
  </si>
  <si>
    <t>E5 Chives</t>
  </si>
  <si>
    <t>E3 Coffee imitate beverages</t>
  </si>
  <si>
    <t>E3 Hot drinks and infusions composite ingredients</t>
  </si>
  <si>
    <t>E5 Lettuces (generic)</t>
  </si>
  <si>
    <t>E5 Black eyed peas (dry)</t>
  </si>
  <si>
    <t>E3 Peas (with pods) and similar-</t>
  </si>
  <si>
    <t>E5 Calf fresh meat</t>
  </si>
  <si>
    <t>E5 Almond drink</t>
  </si>
  <si>
    <t>E6 Cow milk, semi skimmed (half fat)</t>
  </si>
  <si>
    <t>E5 Baking yeast</t>
  </si>
  <si>
    <t>E4 Clams</t>
  </si>
  <si>
    <t>E6 Bitter almonds</t>
  </si>
  <si>
    <t>E6 Fresh egg pasta</t>
  </si>
  <si>
    <t>E4 Dried dates</t>
  </si>
  <si>
    <t>E3 Canned or jarred legumes</t>
  </si>
  <si>
    <t>E4 Preserved concentrated tomatoes</t>
  </si>
  <si>
    <t>E5 Bacon</t>
  </si>
  <si>
    <t>E3 Celeriacs and similar-</t>
  </si>
  <si>
    <t>E5 Mettwurst-type sausage</t>
  </si>
  <si>
    <t>E5 Salt, flavoured</t>
  </si>
  <si>
    <t>E3 Salads</t>
  </si>
  <si>
    <t>E4 Marjoram, dry</t>
  </si>
  <si>
    <t>E4 Sweet potatoes and similar-</t>
  </si>
  <si>
    <t>E3 Florence fennels and similar-</t>
  </si>
  <si>
    <t>E5 Flavoured sugar</t>
  </si>
  <si>
    <t>E5 Hen egg yolk</t>
  </si>
  <si>
    <t>E5 Vodka and vodka-like spirits</t>
  </si>
  <si>
    <t>E6 Fruit soft drink, mixed fruit</t>
  </si>
  <si>
    <t>E4 Sparkling wine</t>
  </si>
  <si>
    <t>E5 Maize oil, edible</t>
  </si>
  <si>
    <t>E5 Dark ale beer</t>
  </si>
  <si>
    <t>E5 Wheat bread and rolls, brown or wholemeal</t>
  </si>
  <si>
    <t>E5 Wheat semolina porridge</t>
  </si>
  <si>
    <t>E3 Shallots and similar-</t>
  </si>
  <si>
    <t>E5 Amaranth grains</t>
  </si>
  <si>
    <t>E4 Ricotta</t>
  </si>
  <si>
    <t>E4 Mayonnaise, hollandaise and related sauces</t>
  </si>
  <si>
    <t>E5 White chocolate</t>
  </si>
  <si>
    <t>E3 Shrimps and prawns</t>
  </si>
  <si>
    <t>E4 Frozen yoghurt</t>
  </si>
  <si>
    <t>E5 Fish and vegetables meal</t>
  </si>
  <si>
    <t>E4 Natural mineral water</t>
  </si>
  <si>
    <t>E4 Shortening and similar baking fats</t>
  </si>
  <si>
    <t>E5 Yoghurt, sheep milk</t>
  </si>
  <si>
    <t>E5 Biscuits, oat meal</t>
  </si>
  <si>
    <t>E5 Pike-perch</t>
  </si>
  <si>
    <t>E4 Salt-preserved fish</t>
  </si>
  <si>
    <t>E3 Miscellaneous supplements or nutraceuticals</t>
  </si>
  <si>
    <t>E5 Corn curls</t>
  </si>
  <si>
    <t>E4 Juice, pineapple</t>
  </si>
  <si>
    <t>E4 Oranges and similar-</t>
  </si>
  <si>
    <t>E6 Cape gooseberries</t>
  </si>
  <si>
    <t>E5 Shiitake</t>
  </si>
  <si>
    <t>E5 Ramson</t>
  </si>
  <si>
    <t>E4 Malt coffee infusion</t>
  </si>
  <si>
    <t>E4 Cocoa beverage-preparation, powder</t>
  </si>
  <si>
    <t>E5 Crisp lettuces</t>
  </si>
  <si>
    <t>E5 Broad beans (dry)</t>
  </si>
  <si>
    <t>E5 Bovine, minced meat</t>
  </si>
  <si>
    <t>E5 Rice drink</t>
  </si>
  <si>
    <t>E6 Cow milk, skimmed (low fat)</t>
  </si>
  <si>
    <t>E3 Squids, cuttlefishes, octopuses</t>
  </si>
  <si>
    <t>E4 Brazil nuts and similar-</t>
  </si>
  <si>
    <t>E6 Fresh durum pasta</t>
  </si>
  <si>
    <t>E4 Dried figs</t>
  </si>
  <si>
    <t>E4 Canned or jarred common beans</t>
  </si>
  <si>
    <t>E5 Tomato paste</t>
  </si>
  <si>
    <t>E4 Cured seasoned bovine meat</t>
  </si>
  <si>
    <t>E4 Celeriacs</t>
  </si>
  <si>
    <t>E4 Cured ripened raw sausages</t>
  </si>
  <si>
    <t>E5 Sea salt</t>
  </si>
  <si>
    <t>E4 Mixed vegetable salad</t>
  </si>
  <si>
    <t>E4 Rosemary, dry</t>
  </si>
  <si>
    <t>E5 Sweet potatoes</t>
  </si>
  <si>
    <t>E4 Florence fennels</t>
  </si>
  <si>
    <t>E5 Sugar, icing - powder</t>
  </si>
  <si>
    <t>E4 Egg white</t>
  </si>
  <si>
    <t>E5 Whisky</t>
  </si>
  <si>
    <t>E5 Soft drink, flavoured, no fruit</t>
  </si>
  <si>
    <t>E5 Champagne-like wine</t>
  </si>
  <si>
    <t>E5 Peanut oil, edible</t>
  </si>
  <si>
    <t>E4 Wheat beer</t>
  </si>
  <si>
    <t>E4 Rye only bread and rolls</t>
  </si>
  <si>
    <t>E4 Porridge (ready to eat)</t>
  </si>
  <si>
    <t>E4 Shallots</t>
  </si>
  <si>
    <t>E5 Quinoa grain</t>
  </si>
  <si>
    <t>E4 Miscellaneous fresh uncured cheeses</t>
  </si>
  <si>
    <t>E5 Mayonnaise sauce</t>
  </si>
  <si>
    <t>E4 Chocolate/cocoa-based products</t>
  </si>
  <si>
    <t>E4 Prawn, giant tiger</t>
  </si>
  <si>
    <t>E4 Milkshakes</t>
  </si>
  <si>
    <t>E4 Potato based dishes</t>
  </si>
  <si>
    <t>E5 Still natural mineral water</t>
  </si>
  <si>
    <t>E6 Yoghurt, sheep milk, plain</t>
  </si>
  <si>
    <t>E5 Speculaas</t>
  </si>
  <si>
    <t>E3 Diadromous fish</t>
  </si>
  <si>
    <t>E4 Dried fish</t>
  </si>
  <si>
    <t>E4 Bee-produced formulations</t>
  </si>
  <si>
    <t>E3 Snacks other than chips and similar</t>
  </si>
  <si>
    <t>E4 Other fruit juices</t>
  </si>
  <si>
    <t>E5 Oranges</t>
  </si>
  <si>
    <t>E4 Peppers and similar-</t>
  </si>
  <si>
    <t>E4 Wild fungi and similar-</t>
  </si>
  <si>
    <t>E4 Celery leaves and similar-</t>
  </si>
  <si>
    <t>E4 Minor coffee imitates infusions</t>
  </si>
  <si>
    <t>E5 Cutting lettuces</t>
  </si>
  <si>
    <t>E5 Borlotti or other common beans (dry)</t>
  </si>
  <si>
    <t>E4 Pig fresh meat</t>
  </si>
  <si>
    <t>E4 Dairy imitates other than milks</t>
  </si>
  <si>
    <t>E4 Flavoured milks</t>
  </si>
  <si>
    <t>E4 Squids</t>
  </si>
  <si>
    <t>E5 Brazil nuts</t>
  </si>
  <si>
    <t>E4 Pasta-like products</t>
  </si>
  <si>
    <t>E4 Dried pears</t>
  </si>
  <si>
    <t>E4 Canned or jarred lentils</t>
  </si>
  <si>
    <t>E4 Sun-dried tomatoes</t>
  </si>
  <si>
    <t>E5 Ham, beef</t>
  </si>
  <si>
    <t>E3 Horseradishes and similar-</t>
  </si>
  <si>
    <t>E5 Salami-type sausage</t>
  </si>
  <si>
    <t>E4 Seasoning mixes</t>
  </si>
  <si>
    <t>E4 Prepared meat salad</t>
  </si>
  <si>
    <t>E4 Thyme, dry</t>
  </si>
  <si>
    <t>E3 Globe artichokes and similar-</t>
  </si>
  <si>
    <t>E4 Mono- di-saccharides other than sucrose</t>
  </si>
  <si>
    <t>E5 Hen egg white</t>
  </si>
  <si>
    <t>E4 Spirits from fruit</t>
  </si>
  <si>
    <t>E6 Soft drink with bitter principle</t>
  </si>
  <si>
    <t>E3 Wine-like drinks</t>
  </si>
  <si>
    <t>E5 Safflower seed oil, edible</t>
  </si>
  <si>
    <t>E5 Rye bread and rolls, refined flour</t>
  </si>
  <si>
    <t>E3 Cereal bars</t>
  </si>
  <si>
    <t>E3 Spring onions and similar-</t>
  </si>
  <si>
    <t>E4 Common millet and similar-</t>
  </si>
  <si>
    <t>E5 Cream cheese</t>
  </si>
  <si>
    <t>E5 Hollandaise type sauce</t>
  </si>
  <si>
    <t>E5 Chocolate spread</t>
  </si>
  <si>
    <t>E4 Shrimps, common</t>
  </si>
  <si>
    <t>E5 Potatoes and cheese meal</t>
  </si>
  <si>
    <t>E5 Carbonated natural mineral water</t>
  </si>
  <si>
    <t>E6 Yoghurt, sheep milk, flavoured</t>
  </si>
  <si>
    <t>E5 Sponge biscuits</t>
  </si>
  <si>
    <t>E4 River eels</t>
  </si>
  <si>
    <t>E4 Canned/jarred fish</t>
  </si>
  <si>
    <t>E4 Fiber supplements</t>
  </si>
  <si>
    <t>E4 Juice, grape</t>
  </si>
  <si>
    <t>E4 Lemons and similar-</t>
  </si>
  <si>
    <t>E5 Sweet peppers</t>
  </si>
  <si>
    <t>E5 Ceps</t>
  </si>
  <si>
    <t>E5 Dill leaves</t>
  </si>
  <si>
    <t>E3 Tea beverages</t>
  </si>
  <si>
    <t>E5 Head lettuces</t>
  </si>
  <si>
    <t>E6 Kidney bean (dry seeds)</t>
  </si>
  <si>
    <t>E5 Pig minced meat</t>
  </si>
  <si>
    <t>E5 Imitation cream</t>
  </si>
  <si>
    <t>E3 Cream and cream products</t>
  </si>
  <si>
    <t>E4 Cashew nuts and similar-</t>
  </si>
  <si>
    <t>E5 Gnocchi</t>
  </si>
  <si>
    <t>E4 Dried bananas</t>
  </si>
  <si>
    <t>E4 Canned or jarred chickpea</t>
  </si>
  <si>
    <t>E3 Fermented or pickled vegetables</t>
  </si>
  <si>
    <t>E3 Cooked cured (or seasoned) meat</t>
  </si>
  <si>
    <t>E3 Jerusalem artichokes and similar-</t>
  </si>
  <si>
    <t>E5 Pepperoni/paprika-type sausage</t>
  </si>
  <si>
    <t>E5 Mixed herbs and spices</t>
  </si>
  <si>
    <t>E4 Fruit salad</t>
  </si>
  <si>
    <t>E3 Flowers or parts of flower used as spices or similar</t>
  </si>
  <si>
    <t>E4 Globe artichokes</t>
  </si>
  <si>
    <t>E5 Glucose</t>
  </si>
  <si>
    <t>E5 Spirits made from fruits other than stone fruits</t>
  </si>
  <si>
    <t>E6 Soft drink, flavoured with herbs</t>
  </si>
  <si>
    <t>E4 Cider</t>
  </si>
  <si>
    <t>E5 Sesame seed oil, edible</t>
  </si>
  <si>
    <t>E5 Rye bread and rolls, wholemeal</t>
  </si>
  <si>
    <t>E4 Cereal bars plain</t>
  </si>
  <si>
    <t>E4 Spring onions</t>
  </si>
  <si>
    <t>E5 Common millet grain</t>
  </si>
  <si>
    <t>E3 Brined cheese (feta-type and similar)</t>
  </si>
  <si>
    <t>E5 Tartar sauce</t>
  </si>
  <si>
    <t>E5 Filled chocolate</t>
  </si>
  <si>
    <t>E3 Miscellaneous marine crustaceans</t>
  </si>
  <si>
    <t>E5 Fries (finger chips)</t>
  </si>
  <si>
    <t>E4 Flavoured bottled water</t>
  </si>
  <si>
    <t>E5 Yoghurt, goat milk</t>
  </si>
  <si>
    <t>E4 Biscuit with inclusions, filling or coating</t>
  </si>
  <si>
    <t>E4 Salmons, trouts, smelts</t>
  </si>
  <si>
    <t>E5 Canned anchovies</t>
  </si>
  <si>
    <t>E4 Herbal formulations and plant extracts</t>
  </si>
  <si>
    <t>E4 Juice, lemon</t>
  </si>
  <si>
    <t>E5 Lemons</t>
  </si>
  <si>
    <t>E5 Chili peppers</t>
  </si>
  <si>
    <t>E5 Chanterelles</t>
  </si>
  <si>
    <t>E5 Lovage leaves</t>
  </si>
  <si>
    <t>E4 Fermented tea infusion</t>
  </si>
  <si>
    <t>E5 Romaines</t>
  </si>
  <si>
    <t>E5 Runner beans (dry)</t>
  </si>
  <si>
    <t>E4 Sheep fresh meat</t>
  </si>
  <si>
    <t>E5 Non dairy coffee creamer</t>
  </si>
  <si>
    <t>E4 Cream, plain</t>
  </si>
  <si>
    <t>E5 Cashew nuts</t>
  </si>
  <si>
    <t>E5 Glass noodle</t>
  </si>
  <si>
    <t>E4 Dried mangoes</t>
  </si>
  <si>
    <t>E4 Fermented vegetables</t>
  </si>
  <si>
    <t>E4 Cooked cured (or seasoned) pork meat</t>
  </si>
  <si>
    <t>E4 Jerusalem artichokes</t>
  </si>
  <si>
    <t>E6 Chorizo and similar</t>
  </si>
  <si>
    <t>E5 Curry powder</t>
  </si>
  <si>
    <t>E4 Flower pistil spices</t>
  </si>
  <si>
    <t>E3 Leeks and similar-</t>
  </si>
  <si>
    <t>E5 Fructose</t>
  </si>
  <si>
    <t>E6 Brandy</t>
  </si>
  <si>
    <t>E6 Soft drink, lemon flavour</t>
  </si>
  <si>
    <t>E3 Dessert wines</t>
  </si>
  <si>
    <t>E5 Sunflower seed oil, edible</t>
  </si>
  <si>
    <t>E5 Pumpernickel</t>
  </si>
  <si>
    <t>E4 Cereal bars mixed</t>
  </si>
  <si>
    <t>E4 Rice and similar-</t>
  </si>
  <si>
    <t>E4 Soft brined cheese (feta type)</t>
  </si>
  <si>
    <t>E4 Alcoholic sauce</t>
  </si>
  <si>
    <t>E5 Chocolate coated confectionery</t>
  </si>
  <si>
    <t>E6 French fries from cut potato</t>
  </si>
  <si>
    <t>E6 Yoghurt, goat milk, plain</t>
  </si>
  <si>
    <t>E5 Wafers</t>
  </si>
  <si>
    <t>E5 Salmons</t>
  </si>
  <si>
    <t>E5 Canned sardines</t>
  </si>
  <si>
    <t>E4 Algae based formulations (e.g. Spirulina, chlorella)</t>
  </si>
  <si>
    <t>E4 Juice, mango</t>
  </si>
  <si>
    <t>E4 Limes and similar-</t>
  </si>
  <si>
    <t>E6 Capsicum annuum hot cultivars</t>
  </si>
  <si>
    <t>E5 Morels</t>
  </si>
  <si>
    <t>E4 Parsley and similar-</t>
  </si>
  <si>
    <t>E4 Non-fermented tea, infusion</t>
  </si>
  <si>
    <t>E4 Escaroles and similar-</t>
  </si>
  <si>
    <t>E5 Soyabeans for consumption (dry)</t>
  </si>
  <si>
    <t>E5 Lamb fresh meat</t>
  </si>
  <si>
    <t>E5 Tofu</t>
  </si>
  <si>
    <t>E3 Whey</t>
  </si>
  <si>
    <t>E4 Chestnuts and similar-</t>
  </si>
  <si>
    <t>E5 Couscous</t>
  </si>
  <si>
    <t>E3 Fruit / vegetable spreads and similar</t>
  </si>
  <si>
    <t>E5 Sauerkraut</t>
  </si>
  <si>
    <t>E5 Cooked pork ham</t>
  </si>
  <si>
    <t>E3 Parsnips and similar-</t>
  </si>
  <si>
    <t>E6 Snack sausages (like Cabanos and landjäger)</t>
  </si>
  <si>
    <t>E5 Saffron and similar-</t>
  </si>
  <si>
    <t>E4 Leeks</t>
  </si>
  <si>
    <t>E3 Syrups (molasses and other syrups)</t>
  </si>
  <si>
    <t>E5 Spirits made from stone fruits</t>
  </si>
  <si>
    <t>E6 Soft drink, mixed flavours</t>
  </si>
  <si>
    <t>E4 Fortified and liqueur wines</t>
  </si>
  <si>
    <t>E5 Linseed oil</t>
  </si>
  <si>
    <t>E4 Bread and rolls with special ingredients added</t>
  </si>
  <si>
    <t>E3 Muesli and similar mixed breakfast cereals</t>
  </si>
  <si>
    <t>E5 Rice grain</t>
  </si>
  <si>
    <t>E5 Cheese, feta</t>
  </si>
  <si>
    <t>E4 Tomato-containing cooked sauces</t>
  </si>
  <si>
    <t>E5 Pralines</t>
  </si>
  <si>
    <t>E5 Potato croquettes</t>
  </si>
  <si>
    <t>E6 Yoghurt, goat milk, flavoured</t>
  </si>
  <si>
    <t>E3 Choux pastry</t>
  </si>
  <si>
    <t>E6 Atlantic salmon</t>
  </si>
  <si>
    <t>E5 Canned herring</t>
  </si>
  <si>
    <t>E4 Probiotic or prebiotic formulations</t>
  </si>
  <si>
    <t>E4 Juice, passion fruit</t>
  </si>
  <si>
    <t>E5 Limes</t>
  </si>
  <si>
    <t>E4 Aubergines and similar-</t>
  </si>
  <si>
    <t>E5 Parsley</t>
  </si>
  <si>
    <t>E4 Tea infusion with added flavouring ingredients</t>
  </si>
  <si>
    <t>E5 Escaroles</t>
  </si>
  <si>
    <t>E4 Lentils (dry) and similar-</t>
  </si>
  <si>
    <t>E4 Goat fresh meat</t>
  </si>
  <si>
    <t>E5 Soya yoghurt</t>
  </si>
  <si>
    <t>E4 Flavoured whey</t>
  </si>
  <si>
    <t>E5 Chestnuts</t>
  </si>
  <si>
    <t>E3 Raw doughs and pre-mixes</t>
  </si>
  <si>
    <t>E4 Jam of fruit / vegetables</t>
  </si>
  <si>
    <t>E4 Pickled / marinated vegetables</t>
  </si>
  <si>
    <t>E4 Cooked cured (or seasoned) poultry meat</t>
  </si>
  <si>
    <t>E4 Parsnip roots</t>
  </si>
  <si>
    <t>E4 Cooked sausages (generic)</t>
  </si>
  <si>
    <t>E6 Saffron</t>
  </si>
  <si>
    <t>E3 Rhubarbs and similar-</t>
  </si>
  <si>
    <t>E4 Syrups</t>
  </si>
  <si>
    <t>E4 Unsweetened flavoured spirits</t>
  </si>
  <si>
    <t>E6 Soft drink, orange flavour</t>
  </si>
  <si>
    <t>E5 Vermouth</t>
  </si>
  <si>
    <t>E5 Pumpkin seed oil</t>
  </si>
  <si>
    <t>E4 Sandwich bread (hamburger roll-type)</t>
  </si>
  <si>
    <t>E4 Mixed breakfast cereals</t>
  </si>
  <si>
    <t>E6 Rice grain, brown</t>
  </si>
  <si>
    <t>E5 Halloumi</t>
  </si>
  <si>
    <t>E4 White sauces</t>
  </si>
  <si>
    <t>E3 Candies (soft and hard)</t>
  </si>
  <si>
    <t>E4 Vegetable based dishes</t>
  </si>
  <si>
    <t>E4 Yoghurt drinks, including sweetened and/or flavoured variants</t>
  </si>
  <si>
    <t>E4 Éclair</t>
  </si>
  <si>
    <t>E5 Trouts</t>
  </si>
  <si>
    <t>E5 Canned mackerel</t>
  </si>
  <si>
    <t>E4 Formulations containing special fatty acids (e.g. Omega-3, essential fatty acids)</t>
  </si>
  <si>
    <t>E4 Juice, peach</t>
  </si>
  <si>
    <t>E4 Mandarins and similar-</t>
  </si>
  <si>
    <t>E5 Aubergines</t>
  </si>
  <si>
    <t>E4 Sage and similar-</t>
  </si>
  <si>
    <t>E3 Herbal and other non-tea infusions</t>
  </si>
  <si>
    <t>E5 Dandelions</t>
  </si>
  <si>
    <t>E5 Lentils (dry)</t>
  </si>
  <si>
    <t>E4 Deer fresh meat</t>
  </si>
  <si>
    <t>E3 Buttermilk</t>
  </si>
  <si>
    <t>E4 Coconuts and similar-</t>
  </si>
  <si>
    <t>E4 Yeast leavened bread doughs</t>
  </si>
  <si>
    <t>E5 Jam, strawberries</t>
  </si>
  <si>
    <t>E3 Vegetable puree or paste</t>
  </si>
  <si>
    <t>E5 Cooked turkey meat</t>
  </si>
  <si>
    <t>E3 Parsley roots and similar-</t>
  </si>
  <si>
    <t>E4 Sliceable or firm cooked sausages</t>
  </si>
  <si>
    <t>E3 Seed spices</t>
  </si>
  <si>
    <t>E4 Rhubarbs</t>
  </si>
  <si>
    <t>E3 Honey</t>
  </si>
  <si>
    <t>E5 Gin</t>
  </si>
  <si>
    <t>E4 Cola-type drinks</t>
  </si>
  <si>
    <t>E5 Sherry</t>
  </si>
  <si>
    <t>E5 Walnut oil</t>
  </si>
  <si>
    <t>E4 Single grain bread and rolls</t>
  </si>
  <si>
    <t>E3 Processed and mixed breakfast cereals</t>
  </si>
  <si>
    <t>E6 Rice grain, long-grain</t>
  </si>
  <si>
    <t>E3 Ripened cheese</t>
  </si>
  <si>
    <t>E5 Bechamel sauce</t>
  </si>
  <si>
    <t>E4 Soft candies and analogues</t>
  </si>
  <si>
    <t>E5 Creamed vegetable mix</t>
  </si>
  <si>
    <t>E4 Traditional sour milk products</t>
  </si>
  <si>
    <t>E4 Beignets</t>
  </si>
  <si>
    <t>E6 Brown trout</t>
  </si>
  <si>
    <t>E5 Canned tunas and similar</t>
  </si>
  <si>
    <t>E4 Protein and amino acids supplements</t>
  </si>
  <si>
    <t>E4 Juice, pear</t>
  </si>
  <si>
    <t>E5 Mandarins</t>
  </si>
  <si>
    <t>E3 Cucurbits fruiting vegetables</t>
  </si>
  <si>
    <t>E5 Sage</t>
  </si>
  <si>
    <t>E4 Camomile infusion</t>
  </si>
  <si>
    <t>E5 Radicchio</t>
  </si>
  <si>
    <t>E4 Peas (dry) and similar-</t>
  </si>
  <si>
    <t>E5 Deer, red fresh meat</t>
  </si>
  <si>
    <t>E5 Coconuts</t>
  </si>
  <si>
    <t>E5 Yeast bread – pizza dough</t>
  </si>
  <si>
    <t>E5 Jam, raspberries</t>
  </si>
  <si>
    <t>E4 Mashed vegetable puree</t>
  </si>
  <si>
    <t>E5 Cooked other poultry meat</t>
  </si>
  <si>
    <t>E4 Parsley roots</t>
  </si>
  <si>
    <t>E5 Polish-type cooked sausage</t>
  </si>
  <si>
    <t>E4 Black caraway seed and similar-</t>
  </si>
  <si>
    <t>E3 Bamboo shoots and similar-</t>
  </si>
  <si>
    <t>E4 Honey, monofloral</t>
  </si>
  <si>
    <t>E3 Liqueurs</t>
  </si>
  <si>
    <t>E5 Cola beverages, caffeinic</t>
  </si>
  <si>
    <t>E5 Port</t>
  </si>
  <si>
    <t>E4 Other plant oils</t>
  </si>
  <si>
    <t>E4 Multigrain bread and rolls</t>
  </si>
  <si>
    <t>E4 Cereal flakes and similar</t>
  </si>
  <si>
    <t>E6 Rice grain, polished</t>
  </si>
  <si>
    <t>E4 Soft - ripened cheese</t>
  </si>
  <si>
    <t>E5 Cheese sauce</t>
  </si>
  <si>
    <t>E5 Foamed sugar products (marshmallows)</t>
  </si>
  <si>
    <t>E5 Mixed vegetables</t>
  </si>
  <si>
    <t>E5 Kefir</t>
  </si>
  <si>
    <t>E3 Cakes</t>
  </si>
  <si>
    <t>E5 Char</t>
  </si>
  <si>
    <t>E4 Smoked fish</t>
  </si>
  <si>
    <t>E4 Coenzyme q10 formulations</t>
  </si>
  <si>
    <t>E4 Juice, red currant</t>
  </si>
  <si>
    <t>E5 Clementines</t>
  </si>
  <si>
    <t>E4 Cucurbits with edible peel</t>
  </si>
  <si>
    <t>E4 Rosemary and similar-</t>
  </si>
  <si>
    <t>E4 Fruit infusion</t>
  </si>
  <si>
    <t>E4 Roman rocket and similar-</t>
  </si>
  <si>
    <t>E5 Chickpeas (dry)</t>
  </si>
  <si>
    <t>E5 Roe deer meat</t>
  </si>
  <si>
    <t>E4 Hazelnuts and similar-</t>
  </si>
  <si>
    <t>E4 Yeast leavened sweet doughs</t>
  </si>
  <si>
    <t>E5 Jam, blackberries</t>
  </si>
  <si>
    <t>E3 Dried vegetables</t>
  </si>
  <si>
    <t>E3 Radishes and similar-</t>
  </si>
  <si>
    <t>E5 Mortadella-type sausage</t>
  </si>
  <si>
    <t>E5 Black caraway seed</t>
  </si>
  <si>
    <t>E4 Bamboo shoots</t>
  </si>
  <si>
    <t>E4 Honey, polyfloral</t>
  </si>
  <si>
    <t>E4 Fruit liqueur</t>
  </si>
  <si>
    <t>E6 Diet soft drink with caffeine</t>
  </si>
  <si>
    <t>E5 Coconut oil/fat</t>
  </si>
  <si>
    <t>E5 Mixed wheat and rye bread and rolls</t>
  </si>
  <si>
    <t>E5 Processed mixed cereal-based flakes</t>
  </si>
  <si>
    <t>E6 Rice grain, parboiled</t>
  </si>
  <si>
    <t>E5 Soft-ripened washed-rind cheese (limburger type)</t>
  </si>
  <si>
    <t>E5 Cream sauce</t>
  </si>
  <si>
    <t>E5 Liquorice candies</t>
  </si>
  <si>
    <t>E6 Mixed vegetables, grilled</t>
  </si>
  <si>
    <t>E4 Probiotic milk-like drinks</t>
  </si>
  <si>
    <t>E4 Plain cakes</t>
  </si>
  <si>
    <t>E3 Marine fish</t>
  </si>
  <si>
    <t>E5 Smoked salmon</t>
  </si>
  <si>
    <t>E4 Yeast based formulations</t>
  </si>
  <si>
    <t>E3 Fruit nectars (min. 25-50% fruit as defined in EU legislation)</t>
  </si>
  <si>
    <t>E3 Pome fruits</t>
  </si>
  <si>
    <t>E5 Cucumbers and similar-</t>
  </si>
  <si>
    <t>E5 Rosemary</t>
  </si>
  <si>
    <t>E4 Hibiscus infusion</t>
  </si>
  <si>
    <t>E5 Roman rocket</t>
  </si>
  <si>
    <t>E4 Lupins (dry) and similar-</t>
  </si>
  <si>
    <t>E4 Wild boar fresh meat</t>
  </si>
  <si>
    <t>E5 Hazelnuts</t>
  </si>
  <si>
    <t>E5 Fine yeast sweet dough (brioche)</t>
  </si>
  <si>
    <t>E5 Jam, lingonberry</t>
  </si>
  <si>
    <t>E4 Dried mushrooms</t>
  </si>
  <si>
    <t>E4 Radishes</t>
  </si>
  <si>
    <t>E5 Blood-type sausage</t>
  </si>
  <si>
    <t>E4 Coriander seeds and similar-</t>
  </si>
  <si>
    <t>E3 Kohlrabies and similar-</t>
  </si>
  <si>
    <t>E3 Other sweetening ingredients</t>
  </si>
  <si>
    <t>E4 Herb liqueur</t>
  </si>
  <si>
    <t>E3 Functional drinks</t>
  </si>
  <si>
    <t>E5 Palm oil/fat</t>
  </si>
  <si>
    <t>E6 Rye-wheat bread and rolls, refined flour</t>
  </si>
  <si>
    <t>E5 Processed maize-based flakes</t>
  </si>
  <si>
    <t>E4 Wheat and similar-</t>
  </si>
  <si>
    <t>E6 Cheese, limburger</t>
  </si>
  <si>
    <t>E5 Butter sauce</t>
  </si>
  <si>
    <t>E5 Gum drops</t>
  </si>
  <si>
    <t>E6 Mixed vegetables, boiled</t>
  </si>
  <si>
    <t>E3 Sour cream products</t>
  </si>
  <si>
    <t>E5 Sponge cake</t>
  </si>
  <si>
    <t>E4 Flounders, halibuts, soles</t>
  </si>
  <si>
    <t>E5 Smoked mackerel</t>
  </si>
  <si>
    <t>E4 Other fruit nectars</t>
  </si>
  <si>
    <t>E4 Apples and similar-</t>
  </si>
  <si>
    <t>E6 Cucumbers</t>
  </si>
  <si>
    <t>E4 Thyme and similar-</t>
  </si>
  <si>
    <t>E4 Maté infusion</t>
  </si>
  <si>
    <t>E3 Spinach-type leaves</t>
  </si>
  <si>
    <t>E5 Lupins (dry)</t>
  </si>
  <si>
    <t>E3 Birds meat</t>
  </si>
  <si>
    <t>E4 Macadamias and similar-</t>
  </si>
  <si>
    <t>E4 Short pastry dough and similar</t>
  </si>
  <si>
    <t>E5 Jam, apricots</t>
  </si>
  <si>
    <t>E3 Canned/jarred vegetables</t>
  </si>
  <si>
    <t>E4 Small radishes</t>
  </si>
  <si>
    <t>E4 Pre-cooked sausages to be cooked before consumption</t>
  </si>
  <si>
    <t>E5 Coriander seed</t>
  </si>
  <si>
    <t>E4 Kohlrabies</t>
  </si>
  <si>
    <t>E4 Polyols</t>
  </si>
  <si>
    <t>E4 Coffee liqueur</t>
  </si>
  <si>
    <t>E4 Energy drinks</t>
  </si>
  <si>
    <t>E5 Wheat germ oil</t>
  </si>
  <si>
    <t>E6 Rye-wheat bread and rolls, wholemeal</t>
  </si>
  <si>
    <t>E5 Processed oat-based flakes</t>
  </si>
  <si>
    <t>E5 Common wheat grain</t>
  </si>
  <si>
    <t>E5 Soft-ripened cheese with bloomy rind (white mould) (brie, camembert type)</t>
  </si>
  <si>
    <t>E4 Continental european brown cooked sauce, gravy</t>
  </si>
  <si>
    <t>E5 Jelly candies</t>
  </si>
  <si>
    <t>E3 Sandwiches, pizza and other stuffed bread-like cereal products</t>
  </si>
  <si>
    <t>E4 Sour cream, plain</t>
  </si>
  <si>
    <t>E6 Sponge cake roll</t>
  </si>
  <si>
    <t>E5 Halibut</t>
  </si>
  <si>
    <t>E3 Processed or preserved seafood</t>
  </si>
  <si>
    <t>E5 Nectar, peach</t>
  </si>
  <si>
    <t>E5 Apples</t>
  </si>
  <si>
    <t>E5 Gherkins and similar-</t>
  </si>
  <si>
    <t>E5 Thyme</t>
  </si>
  <si>
    <t>E4 Rooibos infusion</t>
  </si>
  <si>
    <t>E4 Spinaches and similar-</t>
  </si>
  <si>
    <t>E4 Poultry fresh meat (muscle meat)</t>
  </si>
  <si>
    <t>E5 Macadamias</t>
  </si>
  <si>
    <t>E5 Short pastry dough (pate brisee)</t>
  </si>
  <si>
    <t>E5 Jam, plums</t>
  </si>
  <si>
    <t>E4 Sweet corn canned</t>
  </si>
  <si>
    <t>E3 Salsifies and similar-</t>
  </si>
  <si>
    <t>E5 Knackwurst-type sausage</t>
  </si>
  <si>
    <t>E4 Cumin seed and similar-</t>
  </si>
  <si>
    <t>E5 Xylitol</t>
  </si>
  <si>
    <t>E4 Egg liqueur</t>
  </si>
  <si>
    <t>E4 Isotonic and sport drinks</t>
  </si>
  <si>
    <t>E3 Animal fats and oils (processed fat from animal tissue)</t>
  </si>
  <si>
    <t>E5 Multigrain (not only rye-wheat) bread and rolls</t>
  </si>
  <si>
    <t>E6 Oat high-bran flakes</t>
  </si>
  <si>
    <t>E5 Spelt grain</t>
  </si>
  <si>
    <t>E6 Cheese, brie</t>
  </si>
  <si>
    <t>E4 Mustard and related sauces</t>
  </si>
  <si>
    <t>E5 Chewing gum</t>
  </si>
  <si>
    <t>E4 Sandwich and sandwich-like dishes</t>
  </si>
  <si>
    <t>E4 Créme fraiche and other mild variants of sour cream</t>
  </si>
  <si>
    <t>E5 Cream cake</t>
  </si>
  <si>
    <t>E5 Plaice</t>
  </si>
  <si>
    <t>E4 Marinated / pickled seafood</t>
  </si>
  <si>
    <t>E5 Mixed fruit nectars</t>
  </si>
  <si>
    <t>E4 Pears and similar-</t>
  </si>
  <si>
    <t>E6 Gherkins</t>
  </si>
  <si>
    <t>E5 Marjoram</t>
  </si>
  <si>
    <t>E4 Peppermint infusion</t>
  </si>
  <si>
    <t>E5 Spinaches</t>
  </si>
  <si>
    <t>E5 Chicken fresh meat</t>
  </si>
  <si>
    <t>E4 Pecans and similar-</t>
  </si>
  <si>
    <t>E4 Short sweet pastry doughs (pate sucree, sablee)</t>
  </si>
  <si>
    <t>E4 Compote of fruit / vegetables</t>
  </si>
  <si>
    <t>E4 Canned mushrooms</t>
  </si>
  <si>
    <t>E4 Salsifies</t>
  </si>
  <si>
    <t>E5 Thuringian sausage</t>
  </si>
  <si>
    <t>E5 Cumin seed</t>
  </si>
  <si>
    <t>E4 Fats and oils from terrestrial animals</t>
  </si>
  <si>
    <t>E3 Unleavened or flat bread and similar</t>
  </si>
  <si>
    <t>E5 Processed rice-based flakes</t>
  </si>
  <si>
    <t>E3 Cereal and cereal-like flours</t>
  </si>
  <si>
    <t>E6 Cheese, camembert</t>
  </si>
  <si>
    <t>E5 Mustard, mild</t>
  </si>
  <si>
    <t>E4 Hard candies</t>
  </si>
  <si>
    <t>E5 Hamburger with bread</t>
  </si>
  <si>
    <t>E6 Cream custard cake</t>
  </si>
  <si>
    <t>E5 Sole</t>
  </si>
  <si>
    <t>E4 Canned seafood</t>
  </si>
  <si>
    <t>E3 Vegetable juices</t>
  </si>
  <si>
    <t>E5 Pears</t>
  </si>
  <si>
    <t>E5 Courgettes and similar-</t>
  </si>
  <si>
    <t>E5 Oregano</t>
  </si>
  <si>
    <t>E4 Fennel infusion</t>
  </si>
  <si>
    <t>E4 Chards and similar-</t>
  </si>
  <si>
    <t>E5 Turkey fresh meat</t>
  </si>
  <si>
    <t>E5 Pecans</t>
  </si>
  <si>
    <t>E5 Shortbread pastry</t>
  </si>
  <si>
    <t>E5 Fruit compote, apple</t>
  </si>
  <si>
    <t>E4 French beans canned</t>
  </si>
  <si>
    <t>E3 Turnips and similar-</t>
  </si>
  <si>
    <t>E5 Weisswurst</t>
  </si>
  <si>
    <t>E4 Nutmeg seed and similar-</t>
  </si>
  <si>
    <t>E5 Pork lard</t>
  </si>
  <si>
    <t>E4 Traditional unleavened breads</t>
  </si>
  <si>
    <t>E5 Processed wheat-based flakes</t>
  </si>
  <si>
    <t>E4 Buckwheat flour</t>
  </si>
  <si>
    <t>E5 Soft-ripened cheese veined with blue mould (blue bavarian, blue de graven type )</t>
  </si>
  <si>
    <t>E4 Barbecue or steak sauces</t>
  </si>
  <si>
    <t>E5 Dragée, sugar coated</t>
  </si>
  <si>
    <t>E4 Pizza and pizza-like dishes</t>
  </si>
  <si>
    <t>E6 Cream custard sponge cake</t>
  </si>
  <si>
    <t>E4 Cods, hakes, haddocks</t>
  </si>
  <si>
    <t>E4 Juice, tomato</t>
  </si>
  <si>
    <t>E4 Quinces and similar-</t>
  </si>
  <si>
    <t>E6 Courgettes</t>
  </si>
  <si>
    <t>E5 Summer savory</t>
  </si>
  <si>
    <t>E5 Swiss chards</t>
  </si>
  <si>
    <t>E5 Duck fresh meat</t>
  </si>
  <si>
    <t>E4 Pine nut kernels and similar-</t>
  </si>
  <si>
    <t>E4 Cake pre-mixes/batter</t>
  </si>
  <si>
    <t>E5 Fruit compote, apricot</t>
  </si>
  <si>
    <t>E4 Turnips</t>
  </si>
  <si>
    <t>E5 Frankfurt-type sausage</t>
  </si>
  <si>
    <t>E5 Nutmeg seed</t>
  </si>
  <si>
    <t>E3 Dairy fats</t>
  </si>
  <si>
    <t>E5 Pita bread</t>
  </si>
  <si>
    <t>E4 Popped cereals</t>
  </si>
  <si>
    <t>E4 Maize, milled</t>
  </si>
  <si>
    <t>E6 Cheese, bavarian blue</t>
  </si>
  <si>
    <t>E4 Sauces from fermented/hydrolised sources and similar</t>
  </si>
  <si>
    <t>E3 Sweet bars and other formed sweet masses</t>
  </si>
  <si>
    <t>E4 Savoury pies and tarts</t>
  </si>
  <si>
    <t>E6 Nut cream cake</t>
  </si>
  <si>
    <t>E5 Cod</t>
  </si>
  <si>
    <t>E4 Juice, carrot</t>
  </si>
  <si>
    <t>E5 Quinces</t>
  </si>
  <si>
    <t>E4 Cucurbits with inedible peel</t>
  </si>
  <si>
    <t>E4 Basils and mints</t>
  </si>
  <si>
    <t>E3 Other leafy vegetables</t>
  </si>
  <si>
    <t>E5 Goose fresh meat</t>
  </si>
  <si>
    <t>E5 Pine nut kernels</t>
  </si>
  <si>
    <t>E5 Sponge cake dough (génoise)</t>
  </si>
  <si>
    <t>E5 Fruit compote, peach</t>
  </si>
  <si>
    <t>E6 Frankfurter sausage</t>
  </si>
  <si>
    <t>E3 Bud spices</t>
  </si>
  <si>
    <t>E4 Cow milk fat (not emulsified)</t>
  </si>
  <si>
    <t>E5 Chapati</t>
  </si>
  <si>
    <t>E5 Popcorn (maize, popped)</t>
  </si>
  <si>
    <t>E5 Maize flour</t>
  </si>
  <si>
    <t>E4 Firm - ripened cheeses</t>
  </si>
  <si>
    <t>E5 Soy sauce</t>
  </si>
  <si>
    <t>E4 Marzipan</t>
  </si>
  <si>
    <t>E5 Cheese savoury pie</t>
  </si>
  <si>
    <t>E6 Cheese cake</t>
  </si>
  <si>
    <t>E5 Hakes</t>
  </si>
  <si>
    <t>E4 Other vegetable juices</t>
  </si>
  <si>
    <t>E3 Stone fruits</t>
  </si>
  <si>
    <t>E5 Melons and similar-</t>
  </si>
  <si>
    <t>E5 Basil</t>
  </si>
  <si>
    <t>E4 Grape leaves and similar species</t>
  </si>
  <si>
    <t>E4 Pistachios and similar-</t>
  </si>
  <si>
    <t>E4 Laminated doughs</t>
  </si>
  <si>
    <t>E5 Fruit compote, pear</t>
  </si>
  <si>
    <t>E6 Wiener sausage</t>
  </si>
  <si>
    <t>E4 Cloves buds and similar-</t>
  </si>
  <si>
    <t>E5 Butter oil</t>
  </si>
  <si>
    <t>E3 Crackers and breadsticks</t>
  </si>
  <si>
    <t>E4 Oat flour</t>
  </si>
  <si>
    <t>E5 Firm/semi-hard cheese (gouda and edam type)</t>
  </si>
  <si>
    <t>E5 Teriyaki sauce</t>
  </si>
  <si>
    <t>E4 Sugar cotton</t>
  </si>
  <si>
    <t>E4 Finger food</t>
  </si>
  <si>
    <t>E7 Cream cheese cake</t>
  </si>
  <si>
    <t>E5 Pollack, pollock</t>
  </si>
  <si>
    <t>E5 Juice, beetroot</t>
  </si>
  <si>
    <t>E4 Apricots and similar-</t>
  </si>
  <si>
    <t>E6 Melons</t>
  </si>
  <si>
    <t>E5 Mints</t>
  </si>
  <si>
    <t>E5 Grape leaves</t>
  </si>
  <si>
    <t>E5 Pistachios</t>
  </si>
  <si>
    <t>E5 Strudel dough</t>
  </si>
  <si>
    <t>E5 Fruit compote, pineapple</t>
  </si>
  <si>
    <t>E5 Cooked bratwurst-type sausage</t>
  </si>
  <si>
    <t>E5 Cloves buds</t>
  </si>
  <si>
    <t>E4 Sticks, salty</t>
  </si>
  <si>
    <t>E4 Rye flour</t>
  </si>
  <si>
    <t>E6 Cheese, appenzeller</t>
  </si>
  <si>
    <t>E5 Fish sauce</t>
  </si>
  <si>
    <t>E4 Caramel, hard</t>
  </si>
  <si>
    <t>E5 Spring rolls</t>
  </si>
  <si>
    <t>E7 Cheese cream sponge cake</t>
  </si>
  <si>
    <t>E6 Coalfish</t>
  </si>
  <si>
    <t>E3 Other (mixed) fruit and vegetable juices or nectars</t>
  </si>
  <si>
    <t>E5 Apricots</t>
  </si>
  <si>
    <t>E5 Pumpkins and similar-</t>
  </si>
  <si>
    <t>E6 Peppermint</t>
  </si>
  <si>
    <t>E4 Watercresses and similar-</t>
  </si>
  <si>
    <t>E4 Walnuts and similar-</t>
  </si>
  <si>
    <t>E4 Miscellaneous doughs</t>
  </si>
  <si>
    <t>E5 Fruit compote, sour cherry</t>
  </si>
  <si>
    <t>E6 Cervelat (swiss type)</t>
  </si>
  <si>
    <t>E4 Capers buds and similar-</t>
  </si>
  <si>
    <t>E3 Crisp bread</t>
  </si>
  <si>
    <t>E4 Spelt flour</t>
  </si>
  <si>
    <t>E6 Cheese, butterkase</t>
  </si>
  <si>
    <t>E5 Sweet and sour sauce</t>
  </si>
  <si>
    <t>E3 Basic sweet masses</t>
  </si>
  <si>
    <t>E3 Pastas and rice (or other cereal) –based dishes</t>
  </si>
  <si>
    <t>E5 Fruit cake</t>
  </si>
  <si>
    <t>E4 Miscellaneous coastal marine fishes</t>
  </si>
  <si>
    <t>E4 Mixed fruit and vegetable juices</t>
  </si>
  <si>
    <t>E4 Cherries and similar-</t>
  </si>
  <si>
    <t>E6 Pumpkins</t>
  </si>
  <si>
    <t>E5 Lemon balm</t>
  </si>
  <si>
    <t>E5 Watercresses</t>
  </si>
  <si>
    <t>E5 Walnuts</t>
  </si>
  <si>
    <t>E5 Gingerbread dough</t>
  </si>
  <si>
    <t>E5 Fruit compote, mixed fruit</t>
  </si>
  <si>
    <t>E5 Capers buds</t>
  </si>
  <si>
    <t>E4 Rye crisp bread</t>
  </si>
  <si>
    <t>E5 Spelt flour, wholemeal</t>
  </si>
  <si>
    <t>E6 Cheese, edam</t>
  </si>
  <si>
    <t>E4 Tomato ketchup and related sauces</t>
  </si>
  <si>
    <t>E4 White nougat mass</t>
  </si>
  <si>
    <t>E4 Pasta based dishes, cooked</t>
  </si>
  <si>
    <t>E5 Muffins</t>
  </si>
  <si>
    <t>E5 Sea bream</t>
  </si>
  <si>
    <t>E4 Mixed juices with added ingredients</t>
  </si>
  <si>
    <t>E5 Sour cherries</t>
  </si>
  <si>
    <t>E5 Watermelons and similar-</t>
  </si>
  <si>
    <t>E4 Laurel and similar-</t>
  </si>
  <si>
    <t>E4 Witloofs and similar-</t>
  </si>
  <si>
    <t>E3 Oilseeds</t>
  </si>
  <si>
    <t>E3 Other processed fruit products (excluding beverages)</t>
  </si>
  <si>
    <t>E3 Bark spices</t>
  </si>
  <si>
    <t>E5 Crisp bread, rye, refined flour</t>
  </si>
  <si>
    <t>E4 Wheat flour</t>
  </si>
  <si>
    <t>E6 Cheese, gouda</t>
  </si>
  <si>
    <t>E4 Herbs/spices sauces</t>
  </si>
  <si>
    <t>E4 Caramel, soft</t>
  </si>
  <si>
    <t>E5 Pasta, plain (not stuffed), cooked</t>
  </si>
  <si>
    <t>E5 Meringue tart</t>
  </si>
  <si>
    <t>E4 Herrings, sardines, anchovies</t>
  </si>
  <si>
    <t>E5 Fruit smoothies</t>
  </si>
  <si>
    <t>E4 Peaches and similar-</t>
  </si>
  <si>
    <t>E6 Watermelons</t>
  </si>
  <si>
    <t>E5 Laurel</t>
  </si>
  <si>
    <t>E5 Witloofs</t>
  </si>
  <si>
    <t>E4 Linseeds and similar-</t>
  </si>
  <si>
    <t>E4 Citrus fruit peel</t>
  </si>
  <si>
    <t>E4 Cinnamon bark and similar-</t>
  </si>
  <si>
    <t>E4 Wheat crisp bread</t>
  </si>
  <si>
    <t>E5 Wheat wholemeal flour</t>
  </si>
  <si>
    <t>E6 Cheese, provolone</t>
  </si>
  <si>
    <t>E5 Tabasco sauce</t>
  </si>
  <si>
    <t>E5 Pasta, filled, cooked</t>
  </si>
  <si>
    <t>E5 Rotation cooked layered cakes</t>
  </si>
  <si>
    <t>E5 Sardines and sardine-type fishes</t>
  </si>
  <si>
    <t>E5 Multivitamin juices</t>
  </si>
  <si>
    <t>E5 Common peaches</t>
  </si>
  <si>
    <t>E3 Sweet corn and similar-</t>
  </si>
  <si>
    <t>E4 Tarragon and similar-</t>
  </si>
  <si>
    <t>E3 Head brassica</t>
  </si>
  <si>
    <t>E5 Linseeds</t>
  </si>
  <si>
    <t>E4 Fruit or fruit-vegetable puree</t>
  </si>
  <si>
    <t>E5 Cinnamon bark</t>
  </si>
  <si>
    <t>E5 Crisp bread, wheat, refined flour</t>
  </si>
  <si>
    <t>E3 Groats</t>
  </si>
  <si>
    <t>E6 Cheese, raclette</t>
  </si>
  <si>
    <t>E5 Aioli or garlic sauce</t>
  </si>
  <si>
    <t>E6 Pasta, filled with meat mix, cooked</t>
  </si>
  <si>
    <t>E4 Chocolate-based cakes</t>
  </si>
  <si>
    <t>E5 Anchovies</t>
  </si>
  <si>
    <t>E5 Nectarines</t>
  </si>
  <si>
    <t>E4 Sweet corn</t>
  </si>
  <si>
    <t>E5 Tarragon</t>
  </si>
  <si>
    <t>E4 Brussels sprouts and similar-</t>
  </si>
  <si>
    <t>E4 Peanuts and similar-</t>
  </si>
  <si>
    <t>E4 Candied fruits</t>
  </si>
  <si>
    <t>E3 Root and rhizome spices</t>
  </si>
  <si>
    <t>E3 Extruded, pressed or puffed bread</t>
  </si>
  <si>
    <t>E4 Buckwheat groats</t>
  </si>
  <si>
    <t>E6 Cheese, tilsit</t>
  </si>
  <si>
    <t>E5 Curry sauce</t>
  </si>
  <si>
    <t>E4 Rice based dishes, cooked</t>
  </si>
  <si>
    <t>E5 Chocolate cake</t>
  </si>
  <si>
    <t>E5 Herrings</t>
  </si>
  <si>
    <t>E4 Plums and similar-</t>
  </si>
  <si>
    <t>E5 Baby corn</t>
  </si>
  <si>
    <t>E5 Common nettle</t>
  </si>
  <si>
    <t>E5 Brussels sprouts</t>
  </si>
  <si>
    <t>E5 Peanuts</t>
  </si>
  <si>
    <t>E5 Candied fruit, bananas</t>
  </si>
  <si>
    <t>E4 Ginger roots and similar-</t>
  </si>
  <si>
    <t>E4 Puffed cereals textured bread</t>
  </si>
  <si>
    <t>E4 Millet groats</t>
  </si>
  <si>
    <t>E5 Hard cheese (cheddar, emmental type)</t>
  </si>
  <si>
    <t>E5 Pesto</t>
  </si>
  <si>
    <t>E5 Rice pudding</t>
  </si>
  <si>
    <t>E6 Chocolate cake with fruits</t>
  </si>
  <si>
    <t>E4 Tunas, bonitos, billfishes</t>
  </si>
  <si>
    <t>E5 Plums</t>
  </si>
  <si>
    <t>E5 Stevia</t>
  </si>
  <si>
    <t>E4 Head cabbages and similar-</t>
  </si>
  <si>
    <t>E4 Poppy seeds and similar-</t>
  </si>
  <si>
    <t>E5 Candied fruit, cherry</t>
  </si>
  <si>
    <t>E5 Ginger roots</t>
  </si>
  <si>
    <t>E5 Puffed rice textured bread</t>
  </si>
  <si>
    <t>E4 Oat groats</t>
  </si>
  <si>
    <t>E6 Cheese, cheddar</t>
  </si>
  <si>
    <t>E5 Horseradish sauce</t>
  </si>
  <si>
    <t>E5 Cake marbled, with chocolate</t>
  </si>
  <si>
    <t>E5 Tuna</t>
  </si>
  <si>
    <t>E5 Gages</t>
  </si>
  <si>
    <t>E5 Head cabbages</t>
  </si>
  <si>
    <t>E5 Poppy seeds</t>
  </si>
  <si>
    <t>E4 Fermented fruit products</t>
  </si>
  <si>
    <t>E5 Wasabi roots</t>
  </si>
  <si>
    <t>E3 Rusk</t>
  </si>
  <si>
    <t>E4 Wheat groats</t>
  </si>
  <si>
    <t>E6 Cheese, emmental</t>
  </si>
  <si>
    <t>E5 Herbs, vegetables and oil sauces</t>
  </si>
  <si>
    <t>E3 Yeast leavened pastry</t>
  </si>
  <si>
    <t>E4 Miscellaneous pelagic marine fishes</t>
  </si>
  <si>
    <t>E3 Berries and small fruits</t>
  </si>
  <si>
    <t>E5 Red cabbages</t>
  </si>
  <si>
    <t>E4 Sesame seeds and similar-</t>
  </si>
  <si>
    <t>E5 Olives, processed</t>
  </si>
  <si>
    <t>E4 Turmeric roots and similar-</t>
  </si>
  <si>
    <t>E4 Rusk, refined flour</t>
  </si>
  <si>
    <t>E4 Bulgur</t>
  </si>
  <si>
    <t>E6 Cheese, gruyere</t>
  </si>
  <si>
    <t>E5 Salsa</t>
  </si>
  <si>
    <t>E4 Buns</t>
  </si>
  <si>
    <t>E5 Mackerel</t>
  </si>
  <si>
    <t>E4 Grapes and similar fruits</t>
  </si>
  <si>
    <t>E5 Savoy cabbages</t>
  </si>
  <si>
    <t>E5 Sesame seeds</t>
  </si>
  <si>
    <t>E6 Table olives ready for consumption</t>
  </si>
  <si>
    <t>E5 Turmeric roots</t>
  </si>
  <si>
    <t>E3 Bread alternative</t>
  </si>
  <si>
    <t>E3 Semolina</t>
  </si>
  <si>
    <t>E5 Extra hard cheese (parmesan, grana type)</t>
  </si>
  <si>
    <t>E5 Tzatziki</t>
  </si>
  <si>
    <t>E4 Croissant</t>
  </si>
  <si>
    <t>E5 Wine grapes and similar-</t>
  </si>
  <si>
    <t>E5 White cabbage</t>
  </si>
  <si>
    <t>E4 Sunflower seeds and similar-</t>
  </si>
  <si>
    <t>E4 Fruit in alcohol or spirits</t>
  </si>
  <si>
    <t>E3 Fruit spices</t>
  </si>
  <si>
    <t>E4 Gluten free bread</t>
  </si>
  <si>
    <t>E4 Maize semolina</t>
  </si>
  <si>
    <t>E6 Cheese, comte</t>
  </si>
  <si>
    <t>E4 Meat sauce</t>
  </si>
  <si>
    <t>E5 Croissant, filled with chocolate</t>
  </si>
  <si>
    <t>E6 Wine grapes</t>
  </si>
  <si>
    <t>E3 Leafy brassica</t>
  </si>
  <si>
    <t>E5 Sunflower seeds</t>
  </si>
  <si>
    <t>E4 Canned or jarred fruit</t>
  </si>
  <si>
    <t>E4 Allspice fruit and similar-</t>
  </si>
  <si>
    <t>E4 Pretzels</t>
  </si>
  <si>
    <t>E4 Wheat semolina</t>
  </si>
  <si>
    <t>E6 Cheese, grana padano</t>
  </si>
  <si>
    <t>E4 Vegetables-based cooked sauce</t>
  </si>
  <si>
    <t>E5 Croissant, filled with jam</t>
  </si>
  <si>
    <t>E4 Strawberries and similar-</t>
  </si>
  <si>
    <t>E4 Chinese cabbages and similar-</t>
  </si>
  <si>
    <t>E4 Soyabeans and similar-</t>
  </si>
  <si>
    <t>E5 Canned or jarred mandarin</t>
  </si>
  <si>
    <t>E5 Allspice fruit</t>
  </si>
  <si>
    <t>E3 Additional bread products</t>
  </si>
  <si>
    <t>E3 Cereal bran</t>
  </si>
  <si>
    <t>E6 Cheese, parmigiano reggiano</t>
  </si>
  <si>
    <t>E5 Mushrooms cooked sauce</t>
  </si>
  <si>
    <t>E4 Doughnuts-berliner</t>
  </si>
  <si>
    <t>E5 Strawberries</t>
  </si>
  <si>
    <t>E5 Chinese cabbages</t>
  </si>
  <si>
    <t>E4 Pumpkin seeds and similar-</t>
  </si>
  <si>
    <t>E5 Canned or jarred apple</t>
  </si>
  <si>
    <t>E4 Caraway fruit and similar-</t>
  </si>
  <si>
    <t>E4 Breadcrumbs</t>
  </si>
  <si>
    <t>E4 Oat bran</t>
  </si>
  <si>
    <t>E6 Cheese, pecorino romano</t>
  </si>
  <si>
    <t>E3 Relishes</t>
  </si>
  <si>
    <t>E4 Brioche type products</t>
  </si>
  <si>
    <t>E4 Cane fruits</t>
  </si>
  <si>
    <t>E4 Kales and similar-</t>
  </si>
  <si>
    <t>E5 Pumpkin seeds</t>
  </si>
  <si>
    <t>E5 Canned or jarred apricot</t>
  </si>
  <si>
    <t>E5 Caraway fruit</t>
  </si>
  <si>
    <t>E4 Croutons</t>
  </si>
  <si>
    <t>E4 Wheat bran</t>
  </si>
  <si>
    <t>E5 Firm-ripened blue mould-veined cheese</t>
  </si>
  <si>
    <t>E4 Chutneys</t>
  </si>
  <si>
    <t>E4 Fried dough sweet</t>
  </si>
  <si>
    <t>E5 Blackberries and similar-</t>
  </si>
  <si>
    <t>E5 Curly kales</t>
  </si>
  <si>
    <t>E4 Other seeds (including elsewhere non-listed oilseeds and other seeds)</t>
  </si>
  <si>
    <t>E5 Canned or jarred plum</t>
  </si>
  <si>
    <t>E4 Juniper berry and similar-</t>
  </si>
  <si>
    <t>E4 Bread stuffing</t>
  </si>
  <si>
    <t>E3 Cereal germ</t>
  </si>
  <si>
    <t>E6 Cheese, gorgonzola</t>
  </si>
  <si>
    <t>E5 Mango chutney</t>
  </si>
  <si>
    <t>E3 Shortcrust (pies -tarts)</t>
  </si>
  <si>
    <t>E6 Blackberries</t>
  </si>
  <si>
    <t>E5 Chia seeds</t>
  </si>
  <si>
    <t>E5 Canned or jarred sour cherry</t>
  </si>
  <si>
    <t>E5 Juniper berry</t>
  </si>
  <si>
    <t>E4 Wheat germ</t>
  </si>
  <si>
    <t>E3 Processed cheese and spreads</t>
  </si>
  <si>
    <t>E3 Salad dressing</t>
  </si>
  <si>
    <t>E4 Fruit pie-tarts</t>
  </si>
  <si>
    <t>E5 Raspberries and similar-</t>
  </si>
  <si>
    <t>E5 Canned or jarred peach</t>
  </si>
  <si>
    <t>E4 Peppercorn (black, green and white) and similar-</t>
  </si>
  <si>
    <t>E4 Processed cheese, sliceable</t>
  </si>
  <si>
    <t>E3 Pastry based on laminated dough</t>
  </si>
  <si>
    <t>E6 Raspberries (red and yellow)</t>
  </si>
  <si>
    <t>E5 Canned or jarred pineapple</t>
  </si>
  <si>
    <t>E5 Peppercorn (black, green and white)</t>
  </si>
  <si>
    <t>E4 Processed cheese, spreadable</t>
  </si>
  <si>
    <t>E4 Croissant from puff pastry</t>
  </si>
  <si>
    <t>E4 Blueberries and similar-</t>
  </si>
  <si>
    <t>E6 Green pepper</t>
  </si>
  <si>
    <t>E5 Puff-pastry croissant, filled with chocolate</t>
  </si>
  <si>
    <t>E5 Blueberries</t>
  </si>
  <si>
    <t>E6 White pepper</t>
  </si>
  <si>
    <t>E4 Apple strudel</t>
  </si>
  <si>
    <t>E5 Lingonberries and similar</t>
  </si>
  <si>
    <t>E6 Black pepper</t>
  </si>
  <si>
    <t>E4 Cream-cheese strudel</t>
  </si>
  <si>
    <t>E6 Lingonberries</t>
  </si>
  <si>
    <t>E4 Vanilla and similar-</t>
  </si>
  <si>
    <t>E3 Various pastry</t>
  </si>
  <si>
    <t>E4 Cranberries and similar-</t>
  </si>
  <si>
    <t>E5 Vanilla</t>
  </si>
  <si>
    <t>E4 Dumpling, sweet</t>
  </si>
  <si>
    <t>E5 Cranberries</t>
  </si>
  <si>
    <t>E4 Other fruit spices</t>
  </si>
  <si>
    <t>E4 Pancakes</t>
  </si>
  <si>
    <t>E4 Currants and similar-</t>
  </si>
  <si>
    <t>E5 Peppers, dried</t>
  </si>
  <si>
    <t>E4 Scones and similar</t>
  </si>
  <si>
    <t>E5 Currants (black, red and white)</t>
  </si>
  <si>
    <t>E6 Paprika powder</t>
  </si>
  <si>
    <t>E4 Macaroons</t>
  </si>
  <si>
    <t>E6 Redcurrants</t>
  </si>
  <si>
    <t>E4 Meringue</t>
  </si>
  <si>
    <t>E6 Blackcurrants</t>
  </si>
  <si>
    <t>E4 Waffles</t>
  </si>
  <si>
    <t>E4 Gooseberries and similar-</t>
  </si>
  <si>
    <t>E4 Spice cakes</t>
  </si>
  <si>
    <t>E5 Gooseberries (green, red and yellow)</t>
  </si>
  <si>
    <t>E5 Lebkuchen</t>
  </si>
  <si>
    <t>E4 Elderberries and similar-</t>
  </si>
  <si>
    <t>E5 Elderberries</t>
  </si>
  <si>
    <t>E3 Miscellaneous fruits with edible peel</t>
  </si>
  <si>
    <t>E4 Dates and similar-</t>
  </si>
  <si>
    <t>E5 Dates</t>
  </si>
  <si>
    <t>E4 Figs and similar-</t>
  </si>
  <si>
    <t>E5 Figs</t>
  </si>
  <si>
    <t>E4 Table olives and similar-</t>
  </si>
  <si>
    <t>E5 Table olives</t>
  </si>
  <si>
    <t>E5 Chinese olives, black, white</t>
  </si>
  <si>
    <t>E6 Chinese black olives</t>
  </si>
  <si>
    <t>E4 Kaki and similar-</t>
  </si>
  <si>
    <t>E5 Kaki</t>
  </si>
  <si>
    <t>E3 Miscellaneous fruits with inedible peel, small</t>
  </si>
  <si>
    <t>E4 Kiwi fruits and similar-</t>
  </si>
  <si>
    <t>E5 Kiwi fruits (green, red, yellow)</t>
  </si>
  <si>
    <t>E4 Litchis and similar-</t>
  </si>
  <si>
    <t>E5 Litchis</t>
  </si>
  <si>
    <t>E4 Passionfruits and similar-</t>
  </si>
  <si>
    <t>E5 Passionfruits</t>
  </si>
  <si>
    <t>E3 Miscellaneous fruits with inedible peel, large</t>
  </si>
  <si>
    <t>E4 Avocados and similar-</t>
  </si>
  <si>
    <t>E5 Avocados</t>
  </si>
  <si>
    <t>E4 Bananas and similar-</t>
  </si>
  <si>
    <t>E5 Common banana</t>
  </si>
  <si>
    <t>E5 Plantains</t>
  </si>
  <si>
    <t>E4 Mangoes and similar-</t>
  </si>
  <si>
    <t>E5 Mangoes</t>
  </si>
  <si>
    <t>E4 Papayas and similar-</t>
  </si>
  <si>
    <t>E5 Papayas</t>
  </si>
  <si>
    <t>E4 Granate apples and similar-</t>
  </si>
  <si>
    <t>E5 Granate apples</t>
  </si>
  <si>
    <t>E4 Pineapples and similar-</t>
  </si>
  <si>
    <t>E5 Pineapples</t>
  </si>
  <si>
    <t>EFSA Klassifikation hierarchisch</t>
  </si>
  <si>
    <t>Gesamtbevölkerung</t>
  </si>
  <si>
    <t>Ebene</t>
  </si>
  <si>
    <t>Hierarchischer Code</t>
  </si>
  <si>
    <t>95%CI Mittelwert</t>
  </si>
  <si>
    <t>Standardabw</t>
  </si>
  <si>
    <t>95%CI 95. Perz.</t>
  </si>
  <si>
    <t>Z0001</t>
  </si>
  <si>
    <t>Z0001.0001</t>
  </si>
  <si>
    <t>Z0001.0001.0001</t>
  </si>
  <si>
    <t>Z0001.0001.0001.0002</t>
  </si>
  <si>
    <t>Z0001.0001.0001.0002.0001</t>
  </si>
  <si>
    <t>Z0001.0001.0001.0007</t>
  </si>
  <si>
    <t>Z0001.0001.0001.0007.0001</t>
  </si>
  <si>
    <t>Z0001.0001.0001.0007.0001.0002</t>
  </si>
  <si>
    <t>Z0001.0001.0001.0007.0001.0005</t>
  </si>
  <si>
    <t>Z0001.0001.0002</t>
  </si>
  <si>
    <t>Z0001.0001.0002.0009</t>
  </si>
  <si>
    <t>Z0001.0001.0002.0012</t>
  </si>
  <si>
    <t>Z0001.0001.0004</t>
  </si>
  <si>
    <t>Z0001.0001.0004.0001</t>
  </si>
  <si>
    <t>Z0001.0001.0004.0002</t>
  </si>
  <si>
    <t>Z0001.0002</t>
  </si>
  <si>
    <t>Z0001.0002.0001</t>
  </si>
  <si>
    <t>Z0001.0002.0001.0001</t>
  </si>
  <si>
    <t>Z0001.0002.0001.0001.0001</t>
  </si>
  <si>
    <t>Z0001.0002.0001.0001.0003</t>
  </si>
  <si>
    <t>Z0001.0002.0001.0002</t>
  </si>
  <si>
    <t>Z0001.0002.0001.0002.0002</t>
  </si>
  <si>
    <t>Z0001.0002.0001.0003</t>
  </si>
  <si>
    <t>Z0001.0002.0001.0005</t>
  </si>
  <si>
    <t>Z0001.0002.0001.0006</t>
  </si>
  <si>
    <t>Z0001.0002.0002</t>
  </si>
  <si>
    <t>Z0001.0002.0002.0002</t>
  </si>
  <si>
    <t>Z0001.0002.0002.0002.0001</t>
  </si>
  <si>
    <t>Z0001.0002.0003</t>
  </si>
  <si>
    <t>Z0001.0002.0005</t>
  </si>
  <si>
    <t>Z0001.0002.0005.0002</t>
  </si>
  <si>
    <t>Z0001.0002.0005.0002.0002</t>
  </si>
  <si>
    <t>Z0001.0002.0007</t>
  </si>
  <si>
    <t>Z0001.0002.0008</t>
  </si>
  <si>
    <t>Z0001.0002.0008.0001</t>
  </si>
  <si>
    <t>Z0001.0003</t>
  </si>
  <si>
    <t>Z0001.0003.0001</t>
  </si>
  <si>
    <t>Z0001.0003.0001.0001</t>
  </si>
  <si>
    <t>Z0001.0003.0001.0001.0002</t>
  </si>
  <si>
    <t>Z0001.0003.0001.0001.0002.0001</t>
  </si>
  <si>
    <t>Z0001.0003.0001.0001.0002.0002</t>
  </si>
  <si>
    <t>Z0001.0003.0001.0003</t>
  </si>
  <si>
    <t>Z0001.0003.0001.0003.0002</t>
  </si>
  <si>
    <t>Z0001.0003.0002</t>
  </si>
  <si>
    <t>Z0001.0003.0002.0001</t>
  </si>
  <si>
    <t>Z0001.0003.0002.0001.0001</t>
  </si>
  <si>
    <t>Z0001.0003.0002.0009</t>
  </si>
  <si>
    <t>Z0001.0003.0002.0009.0002</t>
  </si>
  <si>
    <t>Z0001.0004</t>
  </si>
  <si>
    <t>Z0001.0004.0001</t>
  </si>
  <si>
    <t>Z0001.0004.0001.0001</t>
  </si>
  <si>
    <t>Z0001.0004.0001.0001.0001</t>
  </si>
  <si>
    <t>Z0001.0004.0001.0001.0002</t>
  </si>
  <si>
    <t>Z0001.0004.0001.0001.0004</t>
  </si>
  <si>
    <t>Z0001.0004.0001.0002</t>
  </si>
  <si>
    <t>Z0001.0004.0001.0002.0001</t>
  </si>
  <si>
    <t>Z0001.0004.0002</t>
  </si>
  <si>
    <t>Z0001.0004.0003</t>
  </si>
  <si>
    <t>Z0001.0004.0003.0001</t>
  </si>
  <si>
    <t>Z0001.0004.0003.0001.0001</t>
  </si>
  <si>
    <t>Z0001.0004.0003.0001.0001.0001</t>
  </si>
  <si>
    <t>Z0001.0004.0003.0001.0002</t>
  </si>
  <si>
    <t>Z0001.0004.0003.0001.0002.0001</t>
  </si>
  <si>
    <t>Z0001.0004.0003.0001.0002.0004</t>
  </si>
  <si>
    <t>Z0001.0004.0003.0001.0002.0004.0001</t>
  </si>
  <si>
    <t>Z0001.0004.0003.0001.0003</t>
  </si>
  <si>
    <t>Z0001.0004.0003.0001.0004</t>
  </si>
  <si>
    <t>Z0001.0004.0003.0002</t>
  </si>
  <si>
    <t>Z0001.0004.0003.0002.0001</t>
  </si>
  <si>
    <t>Z0001.0004.0003.0002.0001.0001</t>
  </si>
  <si>
    <t>Z0001.0004.0003.0002.0002</t>
  </si>
  <si>
    <t>Z0001.0004.0004</t>
  </si>
  <si>
    <t>Z0001.0004.0004.0001</t>
  </si>
  <si>
    <t>Z0001.0004.0004.0002</t>
  </si>
  <si>
    <t>Z0001.0004.0004.0002.0001</t>
  </si>
  <si>
    <t>Z0001.0004.0004.0002.0003</t>
  </si>
  <si>
    <t>Z0001.0004.0004.0003</t>
  </si>
  <si>
    <t>Z0001.0004.0004.0005</t>
  </si>
  <si>
    <t>Z0001.0004.0005</t>
  </si>
  <si>
    <t>Z0001.0004.0005.0002</t>
  </si>
  <si>
    <t>Z0001.0004.0006</t>
  </si>
  <si>
    <t>Z0001.0004.0006.0001</t>
  </si>
  <si>
    <t>Z0001.0004.0006.0002</t>
  </si>
  <si>
    <t>Z0001.0004.0006.0003</t>
  </si>
  <si>
    <t>Z0001.0004.0007</t>
  </si>
  <si>
    <t>Z0001.0004.0007.0001</t>
  </si>
  <si>
    <t>Z0001.0004.0007.0004</t>
  </si>
  <si>
    <t>Z0001.0004.0007.0006</t>
  </si>
  <si>
    <t>Z0001.0004.0007.0007</t>
  </si>
  <si>
    <t>Z0001.0004.0007.0007.0001</t>
  </si>
  <si>
    <t>Z0001.0005</t>
  </si>
  <si>
    <t>Z0001.0005.0002</t>
  </si>
  <si>
    <t>Z0001.0005.0002.0002</t>
  </si>
  <si>
    <t>Z0001.0005.0003</t>
  </si>
  <si>
    <t>Z0001.0005.0003.0002</t>
  </si>
  <si>
    <t>Z0001.0005.0004</t>
  </si>
  <si>
    <t>Z0001.0005.0004.0001</t>
  </si>
  <si>
    <t>Z0001.0005.0004.0001.0001</t>
  </si>
  <si>
    <t>Z0001.0005.0004.0001.0003</t>
  </si>
  <si>
    <t>Z0001.0005.0004.0001.0004</t>
  </si>
  <si>
    <t>Z0001.0005.0004.0001.0004.0001</t>
  </si>
  <si>
    <t>Z0001.0005.0004.0001.0007</t>
  </si>
  <si>
    <t>Z0001.0005.0004.0002</t>
  </si>
  <si>
    <t>Z0001.0005.0004.0002.0002</t>
  </si>
  <si>
    <t>Z0002</t>
  </si>
  <si>
    <t>Z0002.0001</t>
  </si>
  <si>
    <t>Z0002.0001.0001</t>
  </si>
  <si>
    <t>Z0002.0001.0001.0001</t>
  </si>
  <si>
    <t>Z0002.0001.0001.0001.0001</t>
  </si>
  <si>
    <t>Z0002.0001.0001.0002</t>
  </si>
  <si>
    <t>Z0002.0001.0001.0002.0001</t>
  </si>
  <si>
    <t>Z0002.0001.0001.0002.0002</t>
  </si>
  <si>
    <t>Z0002.0001.0001.0003</t>
  </si>
  <si>
    <t>Z0002.0001.0001.0003.0005</t>
  </si>
  <si>
    <t>Z0002.0001.0002</t>
  </si>
  <si>
    <t>Z0002.0001.0002.0001</t>
  </si>
  <si>
    <t>Z0002.0001.0002.0001.0001</t>
  </si>
  <si>
    <t>Z0002.0001.0004</t>
  </si>
  <si>
    <t>Z0002.0001.0005</t>
  </si>
  <si>
    <t>Z0002.0001.0005.0001</t>
  </si>
  <si>
    <t>Z0002.0002</t>
  </si>
  <si>
    <t>Z0002.0002.0010</t>
  </si>
  <si>
    <t>Z0002.0003</t>
  </si>
  <si>
    <t>Z0002.0003.0001</t>
  </si>
  <si>
    <t>Z0002.0003.0001.0001</t>
  </si>
  <si>
    <t>Z0002.0003.0002</t>
  </si>
  <si>
    <t>Z0002.0003.0002.0001</t>
  </si>
  <si>
    <t>Z0002.0005</t>
  </si>
  <si>
    <t>Z0002.0005.0001</t>
  </si>
  <si>
    <t>Z0002.0005.0001.0001</t>
  </si>
  <si>
    <t>Z0002.0005.0003</t>
  </si>
  <si>
    <t>Z0002.0005.0003.0001</t>
  </si>
  <si>
    <t>Z0002.0005.0006</t>
  </si>
  <si>
    <t>Z0002.0005.0006.0001</t>
  </si>
  <si>
    <t>Z0002.0005.0008</t>
  </si>
  <si>
    <t>Z0002.0005.0008.0001</t>
  </si>
  <si>
    <t>Z0002.0005.0011</t>
  </si>
  <si>
    <t>Z0002.0005.0011.0001</t>
  </si>
  <si>
    <t>Z0002.0006</t>
  </si>
  <si>
    <t>Z0002.0006.0001</t>
  </si>
  <si>
    <t>Z0002.0006.0001.0001</t>
  </si>
  <si>
    <t>Z0002.0006.0002</t>
  </si>
  <si>
    <t>Z0002.0006.0003</t>
  </si>
  <si>
    <t>Z0002.0006.0003.0001</t>
  </si>
  <si>
    <t>Z0002.0006.0004</t>
  </si>
  <si>
    <t>Z0002.0006.0004.0001</t>
  </si>
  <si>
    <t>Z0002.0007</t>
  </si>
  <si>
    <t>Z0002.0007.0001</t>
  </si>
  <si>
    <t>Z0002.0007.0001.0004</t>
  </si>
  <si>
    <t>Z0002.0008</t>
  </si>
  <si>
    <t>Z0002.0008.0001</t>
  </si>
  <si>
    <t>Z0002.0008.0001.0001</t>
  </si>
  <si>
    <t>Z0002.0008.0001.0001.0001</t>
  </si>
  <si>
    <t>Z0002.0008.0001.0001.0001.0006</t>
  </si>
  <si>
    <t>Z0002.0008.0001.0002</t>
  </si>
  <si>
    <t>Z0002.0008.0001.0002.0001</t>
  </si>
  <si>
    <t>Z0002.0008.0002</t>
  </si>
  <si>
    <t>Z0002.0008.0002.0001</t>
  </si>
  <si>
    <t>Z0002.0008.0002.0001.0001</t>
  </si>
  <si>
    <t>Z0002.0008.0002.0001.0001.0001</t>
  </si>
  <si>
    <t>Z0002.0008.0002.0001.0002</t>
  </si>
  <si>
    <t>Z0002.0008.0002.0001.0002.0001</t>
  </si>
  <si>
    <t>Z0002.0008.0002.0001.0003</t>
  </si>
  <si>
    <t>Z0002.0008.0002.0001.0003.0001</t>
  </si>
  <si>
    <t>Z0002.0008.0002.0002</t>
  </si>
  <si>
    <t>Z0002.0008.0002.0002.0001</t>
  </si>
  <si>
    <t>Z0002.0008.0002.0002.0001.0001</t>
  </si>
  <si>
    <t>Z0002.0008.0002.0002.0002</t>
  </si>
  <si>
    <t>Z0002.0008.0002.0002.0002.0001</t>
  </si>
  <si>
    <t>Z0002.0008.0002.0002.0003</t>
  </si>
  <si>
    <t>Z0002.0008.0002.0002.0003.0001</t>
  </si>
  <si>
    <t>Z0002.0008.0003</t>
  </si>
  <si>
    <t>Z0002.0008.0003.0001</t>
  </si>
  <si>
    <t>Z0002.0009</t>
  </si>
  <si>
    <t>Z0002.0009.0001</t>
  </si>
  <si>
    <t>Z0002.0009.0001.0001</t>
  </si>
  <si>
    <t>Z0002.0009.0002</t>
  </si>
  <si>
    <t>Z0002.0009.0002.0001</t>
  </si>
  <si>
    <t>Z0002.0009.0003</t>
  </si>
  <si>
    <t>Z0002.0009.0003.0001</t>
  </si>
  <si>
    <t>Z0002.0009.0007</t>
  </si>
  <si>
    <t>Z0002.0009.0007.0001</t>
  </si>
  <si>
    <t>Z0002.0009.0008</t>
  </si>
  <si>
    <t>Z0002.0011</t>
  </si>
  <si>
    <t>Z0002.0011.0001</t>
  </si>
  <si>
    <t>Z0002.0011.0001.0001</t>
  </si>
  <si>
    <t>Z0002.0011.0001.0001.0001</t>
  </si>
  <si>
    <t>Z0002.0011.0001.0002</t>
  </si>
  <si>
    <t>Z0002.0012</t>
  </si>
  <si>
    <t>Z0002.0012.0001</t>
  </si>
  <si>
    <t>Z0002.0012.0001.0001</t>
  </si>
  <si>
    <t>Z0002.0012.0001.0001.0001</t>
  </si>
  <si>
    <t>Z0002.0012.0001.0002</t>
  </si>
  <si>
    <t>Z0002.0012.0001.0002.0001</t>
  </si>
  <si>
    <t>Z0002.0012.0001.0003</t>
  </si>
  <si>
    <t>Z0002.0012.0001.0003.0007</t>
  </si>
  <si>
    <t>Z0002.0012.0001.0004</t>
  </si>
  <si>
    <t>Z0002.0012.0001.0004.0001</t>
  </si>
  <si>
    <t>Z0002.0012.0001.0007</t>
  </si>
  <si>
    <t>Z0002.0012.0001.0007.0006</t>
  </si>
  <si>
    <t>Z0002.0012.0001.0007.0009</t>
  </si>
  <si>
    <t>Z0002.0012.0001.0008</t>
  </si>
  <si>
    <t>Z0002.0012.0001.0008.0001</t>
  </si>
  <si>
    <t>Z0002.0012.0001.0010</t>
  </si>
  <si>
    <t>Z0002.0012.0001.0010.0001</t>
  </si>
  <si>
    <t>Z0002.0013</t>
  </si>
  <si>
    <t>Z0002.0013.0001</t>
  </si>
  <si>
    <t>Z0002.0013.0001.0001</t>
  </si>
  <si>
    <t>Z0002.0013.0001.0001.0001</t>
  </si>
  <si>
    <t>Z0002.0013.0001.0001.0002</t>
  </si>
  <si>
    <t>Z0002.0013.0001.0003</t>
  </si>
  <si>
    <t>Z0002.0013.0002</t>
  </si>
  <si>
    <t>Z0002.0013.0002.0001</t>
  </si>
  <si>
    <t>Z0002.0013.0002.0001.0001</t>
  </si>
  <si>
    <t>Z0002.0013.0002.0002</t>
  </si>
  <si>
    <t>Z0002.0013.0003</t>
  </si>
  <si>
    <t>Z0002.0013.0003.0001</t>
  </si>
  <si>
    <t>Z0002.0013.0007</t>
  </si>
  <si>
    <t>Z0002.0013.0007.0001</t>
  </si>
  <si>
    <t>Z0003</t>
  </si>
  <si>
    <t>Z0003.0001</t>
  </si>
  <si>
    <t>Z0003.0001.0001</t>
  </si>
  <si>
    <t>Z0003.0001.0001.0001</t>
  </si>
  <si>
    <t>Z0004</t>
  </si>
  <si>
    <t>Z0004.0001</t>
  </si>
  <si>
    <t>Z0004.0001.0001</t>
  </si>
  <si>
    <t>Z0004.0001.0001.0002</t>
  </si>
  <si>
    <t>Z0004.0001.0002</t>
  </si>
  <si>
    <t>Z0004.0001.0002.0001</t>
  </si>
  <si>
    <t>Z0004.0001.0002.0001.0004</t>
  </si>
  <si>
    <t>Z0004.0001.0002.0001.0004.0003</t>
  </si>
  <si>
    <t>Z0004.0002</t>
  </si>
  <si>
    <t>Z0004.0002.0001</t>
  </si>
  <si>
    <t>Z0004.0002.0001.0001</t>
  </si>
  <si>
    <t>Z0004.0002.0001.0001.0001</t>
  </si>
  <si>
    <t>Z0004.0002.0001.0001.0001.0001</t>
  </si>
  <si>
    <t>Z0004.0002.0001.0001.0001.0002</t>
  </si>
  <si>
    <t>Z0004.0002.0001.0004</t>
  </si>
  <si>
    <t>Z0004.0002.0001.0004.0001</t>
  </si>
  <si>
    <t>Z0004.0002.0001.0009</t>
  </si>
  <si>
    <t>Z0004.0002.0001.0010</t>
  </si>
  <si>
    <t>Z0004.0002.0001.0010.0001</t>
  </si>
  <si>
    <t>Z0004.0002.0001.0011</t>
  </si>
  <si>
    <t>Z0004.0002.0001.0011.0001</t>
  </si>
  <si>
    <t>Z0004.0002.0002</t>
  </si>
  <si>
    <t>Z0004.0002.0002.0002</t>
  </si>
  <si>
    <t>Z0004.0002.0002.0002.0001</t>
  </si>
  <si>
    <t>Z0004.0002.0002.0003</t>
  </si>
  <si>
    <t>Z0004.0002.0002.0003.0001</t>
  </si>
  <si>
    <t>Z0004.0002.0002.0005</t>
  </si>
  <si>
    <t>Z0004.0002.0002.0005.0001</t>
  </si>
  <si>
    <t>Z0004.0003</t>
  </si>
  <si>
    <t>Z0004.0003.0001</t>
  </si>
  <si>
    <t>Z0004.0003.0001.0003</t>
  </si>
  <si>
    <t>Z0004.0003.0001.0004</t>
  </si>
  <si>
    <t>Z0004.0003.0001.0011</t>
  </si>
  <si>
    <t>Z0004.0003.0001.0013</t>
  </si>
  <si>
    <t>Z0004.0003.0001.0019</t>
  </si>
  <si>
    <t>Z0004.0003.0003</t>
  </si>
  <si>
    <t>Z0004.0003.0003.0004</t>
  </si>
  <si>
    <t>Z0004.0003.0003.0004.0001</t>
  </si>
  <si>
    <t>Z0004.0003.0003.0005</t>
  </si>
  <si>
    <t>Z0004.0003.0003.0005.0001</t>
  </si>
  <si>
    <t>Z0004.0003.0003.0009</t>
  </si>
  <si>
    <t>Z0004.0003.0003.0009.0001</t>
  </si>
  <si>
    <t>Z0004.0003.0004</t>
  </si>
  <si>
    <t>Z0004.0003.0004.0001</t>
  </si>
  <si>
    <t>Z0004.0003.0004.0001.0001</t>
  </si>
  <si>
    <t>Z0004.0003.0004.0002</t>
  </si>
  <si>
    <t>Z0004.0003.0004.0002.0001</t>
  </si>
  <si>
    <t>Z0004.0003.0006</t>
  </si>
  <si>
    <t>Z0004.0003.0006.0001</t>
  </si>
  <si>
    <t>Z0004.0003.0007</t>
  </si>
  <si>
    <t>Z0004.0003.0007.0002</t>
  </si>
  <si>
    <t>Z0004.0003.0007.0002.0004</t>
  </si>
  <si>
    <t>Z0004.0003.0008</t>
  </si>
  <si>
    <t>Z0004.0003.0008.0001</t>
  </si>
  <si>
    <t>Z0004.0003.0008.0001.0001</t>
  </si>
  <si>
    <t>Z0004.0003.0008.0003</t>
  </si>
  <si>
    <t>Z0004.0003.0008.0003.0001</t>
  </si>
  <si>
    <t>Z0004.0003.0008.0005</t>
  </si>
  <si>
    <t>Z0004.0003.0008.0005.0001</t>
  </si>
  <si>
    <t>Z0004.0003.0008.0006</t>
  </si>
  <si>
    <t>Z0004.0003.0008.0006.0001</t>
  </si>
  <si>
    <t>Z0004.0003.0008.0006.0001.0001</t>
  </si>
  <si>
    <t>Z0004.0003.0008.0006.0001.0002</t>
  </si>
  <si>
    <t>Z0004.0003.0008.0006.0001.0003</t>
  </si>
  <si>
    <t>Z0004.0003.0008.0009</t>
  </si>
  <si>
    <t>Z0004.0003.0008.0009.0001</t>
  </si>
  <si>
    <t>Z0004.0003.0008.0009.0001.0001</t>
  </si>
  <si>
    <t>Z0004.0004</t>
  </si>
  <si>
    <t>Z0004.0004.0001</t>
  </si>
  <si>
    <t>Z0004.0004.0001.0003</t>
  </si>
  <si>
    <t>Z0004.0004.0001.0003.0003</t>
  </si>
  <si>
    <t>Z0005</t>
  </si>
  <si>
    <t>Z0005.0001</t>
  </si>
  <si>
    <t>Z0005.0001.0001</t>
  </si>
  <si>
    <t>Z0005.0001.0001.0001</t>
  </si>
  <si>
    <t>Z0005.0001.0001.0001.0001</t>
  </si>
  <si>
    <t>Z0005.0001.0001.0002</t>
  </si>
  <si>
    <t>Z0005.0001.0001.0003</t>
  </si>
  <si>
    <t>Z0005.0001.0001.0003.0001</t>
  </si>
  <si>
    <t>Z0005.0001.0001.0005</t>
  </si>
  <si>
    <t>Z0005.0001.0001.0005.0001</t>
  </si>
  <si>
    <t>Z0005.0001.0001.0005.0003</t>
  </si>
  <si>
    <t>Z0005.0001.0002</t>
  </si>
  <si>
    <t>Z0005.0001.0002.0001</t>
  </si>
  <si>
    <t>Z0005.0001.0002.0001.0001</t>
  </si>
  <si>
    <t>Z0005.0001.0002.0002</t>
  </si>
  <si>
    <t>Z0005.0001.0002.0002.0001</t>
  </si>
  <si>
    <t>Z0005.0001.0003</t>
  </si>
  <si>
    <t>Z0005.0001.0003.0002</t>
  </si>
  <si>
    <t>Z0005.0001.0003.0003</t>
  </si>
  <si>
    <t>Z0005.0001.0003.0004</t>
  </si>
  <si>
    <t>Z0005.0001.0003.0004.0001</t>
  </si>
  <si>
    <t>Z0005.0001.0004</t>
  </si>
  <si>
    <t>Z0005.0001.0004.0001</t>
  </si>
  <si>
    <t>Z0005.0001.0004.0001.0002</t>
  </si>
  <si>
    <t>Z0005.0001.0004.0001.0002.0001</t>
  </si>
  <si>
    <t>Z0005.0001.0004.0002</t>
  </si>
  <si>
    <t>Z0005.0001.0004.0002.0001</t>
  </si>
  <si>
    <t>Z0005.0001.0004.0003</t>
  </si>
  <si>
    <t>Z0005.0001.0004.0003.0003</t>
  </si>
  <si>
    <t>Z0005.0001.0004.0003.0003.0001</t>
  </si>
  <si>
    <t>Z0005.0001.0004.0004</t>
  </si>
  <si>
    <t>Z0005.0001.0004.0004.0001</t>
  </si>
  <si>
    <t>Z0005.0001.0004.0006</t>
  </si>
  <si>
    <t>Z0005.0001.0004.0006.0001</t>
  </si>
  <si>
    <t>Z0005.0001.0004.0006.0001.0001</t>
  </si>
  <si>
    <t>Z0005.0001.0006</t>
  </si>
  <si>
    <t>Z0005.0001.0006.0002</t>
  </si>
  <si>
    <t>Z0005.0001.0006.0002.0001</t>
  </si>
  <si>
    <t>Z0005.0001.0007</t>
  </si>
  <si>
    <t>Z0005.0001.0007.0001</t>
  </si>
  <si>
    <t>Z0005.0001.0007.0001.0001</t>
  </si>
  <si>
    <t>Z0005.0001.0008</t>
  </si>
  <si>
    <t>Z0005.0001.0008.0001</t>
  </si>
  <si>
    <t>Z0005.0001.0008.0001.0001</t>
  </si>
  <si>
    <t>Z0005.0001.0008.0002</t>
  </si>
  <si>
    <t>Z0005.0001.0008.0002.0001</t>
  </si>
  <si>
    <t>Z0005.0001.0008.0003</t>
  </si>
  <si>
    <t>Z0005.0001.0008.0003.0001</t>
  </si>
  <si>
    <t>Z0005.0001.0008.0005</t>
  </si>
  <si>
    <t>Z0005.0001.0008.0005.0001</t>
  </si>
  <si>
    <t>Z0005.0001.0008.0008</t>
  </si>
  <si>
    <t>Z0005.0001.0008.0008.0001</t>
  </si>
  <si>
    <t>Z0005.0002</t>
  </si>
  <si>
    <t>Z0005.0002.0001</t>
  </si>
  <si>
    <t>Z0005.0002.0001.0007</t>
  </si>
  <si>
    <t>Z0005.0002.0002</t>
  </si>
  <si>
    <t>Z0005.0002.0002.0001</t>
  </si>
  <si>
    <t>Z0005.0002.0002.0001.0001</t>
  </si>
  <si>
    <t>Z0005.0002.0002.0001.0002</t>
  </si>
  <si>
    <t>Z0005.0002.0002.0001.0003</t>
  </si>
  <si>
    <t>Z0005.0002.0002.0001.0006</t>
  </si>
  <si>
    <t>Z0005.0002.0002.0001.0011</t>
  </si>
  <si>
    <t>Z0005.0002.0002.0001.0012</t>
  </si>
  <si>
    <t>Z0005.0002.0003</t>
  </si>
  <si>
    <t>Z0005.0002.0003.0001</t>
  </si>
  <si>
    <t>Z0005.0002.0003.0005</t>
  </si>
  <si>
    <t>Z0005.0002.0003.0005.0001</t>
  </si>
  <si>
    <t>Z0005.0002.0003.0005.0001.0001</t>
  </si>
  <si>
    <t>Z0006</t>
  </si>
  <si>
    <t>Z0006.0003</t>
  </si>
  <si>
    <t>Z0006.0003.0001</t>
  </si>
  <si>
    <t>Z0006.0003.0001.0001</t>
  </si>
  <si>
    <t>Z0006.0003.0001.0004</t>
  </si>
  <si>
    <t>Z0006.0003.0001.0004.0002</t>
  </si>
  <si>
    <t>Z0006.0003.0001.0005</t>
  </si>
  <si>
    <t>Z0006.0003.0001.0013</t>
  </si>
  <si>
    <t>Z0006.0003.0001.0013.0003</t>
  </si>
  <si>
    <t>Z0006.0003.0002</t>
  </si>
  <si>
    <t>Z0006.0003.0002.0001</t>
  </si>
  <si>
    <t>Z0006.0003.0002.0001.0002</t>
  </si>
  <si>
    <t>Z0006.0003.0002.0001.0003</t>
  </si>
  <si>
    <t>Z0006.0004</t>
  </si>
  <si>
    <t>Z0006.0004.0002</t>
  </si>
  <si>
    <t>Z0006.0004.0002.0003</t>
  </si>
  <si>
    <t>Z0006.0005</t>
  </si>
  <si>
    <t>Z0006.0005.0001</t>
  </si>
  <si>
    <t>Z0006.0005.0001.0001</t>
  </si>
  <si>
    <t>Z0006.0005.0001.0001.0001</t>
  </si>
  <si>
    <t>Z0006.0005.0001.0001.0002</t>
  </si>
  <si>
    <t>Z0006.0009</t>
  </si>
  <si>
    <t>Z0006.0009.0001</t>
  </si>
  <si>
    <t>Z0006.0009.0001.0001</t>
  </si>
  <si>
    <t>Z0006.0009.0001.0001.0004</t>
  </si>
  <si>
    <t>Z0006.0010</t>
  </si>
  <si>
    <t>Z0006.0010.0001</t>
  </si>
  <si>
    <t>Z0006.0010.0001.0001</t>
  </si>
  <si>
    <t>Z0006.0010.0001.0001.0001</t>
  </si>
  <si>
    <t>Z0006.0010.0001.0001.0002</t>
  </si>
  <si>
    <t>Z0006.0010.0001.0001.0003</t>
  </si>
  <si>
    <t>Z0006.0010.0002</t>
  </si>
  <si>
    <t>Z0006.0010.0002.0001</t>
  </si>
  <si>
    <t>Z0006.0010.0002.0001.0003</t>
  </si>
  <si>
    <t>Z0006.0010.0002.0003</t>
  </si>
  <si>
    <t>Z0006.0010.0002.0003.0003</t>
  </si>
  <si>
    <t>Z0006.0012</t>
  </si>
  <si>
    <t>Z0006.0012.0001</t>
  </si>
  <si>
    <t>Z0006.0012.0001.0006</t>
  </si>
  <si>
    <t>Z0006.0012.0002</t>
  </si>
  <si>
    <t>Z0006.0012.0002.0001</t>
  </si>
  <si>
    <t>Z0006.0012.0002.0001.0001</t>
  </si>
  <si>
    <t>Z0006.0012.0002.0002</t>
  </si>
  <si>
    <t>Z0006.0012.0002.0002.0001</t>
  </si>
  <si>
    <t>Z0006.0012.0002.0002.0002</t>
  </si>
  <si>
    <t>Z0006.0012.0002.0002.0002.0003</t>
  </si>
  <si>
    <t>Z0006.0012.0002.0005</t>
  </si>
  <si>
    <t>Z0006.0012.0002.0005.0002</t>
  </si>
  <si>
    <t>Z0006.0012.0002.0005.0004</t>
  </si>
  <si>
    <t>Z0006.0012.0002.0006</t>
  </si>
  <si>
    <t>Z0006.0012.0002.0006.0001</t>
  </si>
  <si>
    <t>Z0006.0012.0002.0006.0003</t>
  </si>
  <si>
    <t>Z0006.0012.0002.0006.0004</t>
  </si>
  <si>
    <t>Z0006.0012.0002.0006.0004.0002</t>
  </si>
  <si>
    <t>Z0006.0013</t>
  </si>
  <si>
    <t>Z0006.0013.0002</t>
  </si>
  <si>
    <t>Z0007</t>
  </si>
  <si>
    <t>Z0007.0001</t>
  </si>
  <si>
    <t>Z0007.0001.0001</t>
  </si>
  <si>
    <t>Z0007.0001.0001.0003</t>
  </si>
  <si>
    <t>Z0007.0001.0001.0003.0016</t>
  </si>
  <si>
    <t>Z0007.0001.0002</t>
  </si>
  <si>
    <t>Z0007.0001.0002.0003</t>
  </si>
  <si>
    <t>Z0007.0001.0002.0003.0001</t>
  </si>
  <si>
    <t>Z0007.0001.0002.0003.0001.0001</t>
  </si>
  <si>
    <t>Z0007.0001.0002.0003.0002</t>
  </si>
  <si>
    <t>Z0007.0001.0003</t>
  </si>
  <si>
    <t>Z0007.0001.0003.0001</t>
  </si>
  <si>
    <t>Z0007.0001.0003.0001.0004</t>
  </si>
  <si>
    <t>Z0007.0001.0003.0002</t>
  </si>
  <si>
    <t>Z0007.0001.0003.0002.0001</t>
  </si>
  <si>
    <t>Z0007.0001.0003.0002.0003</t>
  </si>
  <si>
    <t>Z0007.0001.0003.0002.0006</t>
  </si>
  <si>
    <t>Z0007.0001.0003.0002.0006.0001</t>
  </si>
  <si>
    <t>Z0007.0001.0003.0005</t>
  </si>
  <si>
    <t>Z0007.0001.0003.0005.0002</t>
  </si>
  <si>
    <t>Z0007.0001.0003.0005.0003</t>
  </si>
  <si>
    <t>Z0007.0001.0003.0006</t>
  </si>
  <si>
    <t>Z0007.0001.0003.0007</t>
  </si>
  <si>
    <t>Z0007.0003</t>
  </si>
  <si>
    <t>Z0007.0003.0001</t>
  </si>
  <si>
    <t>Z0007.0003.0001.0003</t>
  </si>
  <si>
    <t>Z0007.0004</t>
  </si>
  <si>
    <t>Z0007.0004.0004</t>
  </si>
  <si>
    <t>Z0007.0010</t>
  </si>
  <si>
    <t>Z0007.0010.0001</t>
  </si>
  <si>
    <t>Z0007.0010.0001.0001</t>
  </si>
  <si>
    <t>Z0007.0010.0001.0001.0001</t>
  </si>
  <si>
    <t>Z0007.0010.0001.0007</t>
  </si>
  <si>
    <t>Z0007.0010.0001.0007.0001</t>
  </si>
  <si>
    <t>Z0007.0010.0002</t>
  </si>
  <si>
    <t>Z0007.0010.0002.0004</t>
  </si>
  <si>
    <t>Z0008</t>
  </si>
  <si>
    <t>Z0008.0001</t>
  </si>
  <si>
    <t>Z0008.0001.0001</t>
  </si>
  <si>
    <t>Z0008.0001.0001.0001</t>
  </si>
  <si>
    <t>Z0008.0001.0001.0001.0001</t>
  </si>
  <si>
    <t>Z0008.0001.0001.0001.0001.0002</t>
  </si>
  <si>
    <t>Z0008.0001.0001.0001.0001.0003</t>
  </si>
  <si>
    <t>Z0008.0001.0001.0001.0001.0004</t>
  </si>
  <si>
    <t>Z0008.0001.0001.0006</t>
  </si>
  <si>
    <t>Z0008.0001.0002</t>
  </si>
  <si>
    <t>Z0008.0001.0002.0001</t>
  </si>
  <si>
    <t>Z0008.0001.0003</t>
  </si>
  <si>
    <t>Z0008.0001.0003.0003</t>
  </si>
  <si>
    <t>Z0008.0001.0004</t>
  </si>
  <si>
    <t>Z0008.0002</t>
  </si>
  <si>
    <t>Z0008.0002.0001</t>
  </si>
  <si>
    <t>Z0008.0002.0001.0001</t>
  </si>
  <si>
    <t>Z0008.0002.0001.0001.0001</t>
  </si>
  <si>
    <t>Z0008.0002.0001.0001.0001.0002</t>
  </si>
  <si>
    <t>Z0008.0002.0001.0002</t>
  </si>
  <si>
    <t>Z0008.0002.0001.0004</t>
  </si>
  <si>
    <t>Z0008.0002.0002</t>
  </si>
  <si>
    <t>Z0008.0002.0002.0001</t>
  </si>
  <si>
    <t>Z0008.0003</t>
  </si>
  <si>
    <t>Z0008.0003.0001</t>
  </si>
  <si>
    <t>Z0008.0003.0001.0002</t>
  </si>
  <si>
    <t>Z0008.0004</t>
  </si>
  <si>
    <t>Z0008.0004.0001</t>
  </si>
  <si>
    <t>Z0008.0004.0001.0001</t>
  </si>
  <si>
    <t>Z0008.0004.0001.0002</t>
  </si>
  <si>
    <t>Z0008.0004.0001.0003</t>
  </si>
  <si>
    <t>Z0008.0004.0001.0004</t>
  </si>
  <si>
    <t>Z0008.0004.0001.0006</t>
  </si>
  <si>
    <t>Z0008.0004.0002</t>
  </si>
  <si>
    <t>Z0008.0004.0002.0001</t>
  </si>
  <si>
    <t>Z0008.0004.0002.0001.0001</t>
  </si>
  <si>
    <t>Z0008.0004.0003</t>
  </si>
  <si>
    <t>Z0008.0004.0003.0001</t>
  </si>
  <si>
    <t>Z0008.0004.0003.0001.0002</t>
  </si>
  <si>
    <t>Z0008.0004.0003.0001.0002.0001</t>
  </si>
  <si>
    <t>Z0008.0004.0003.0001.0002.0002</t>
  </si>
  <si>
    <t>Z0008.0004.0003.0002</t>
  </si>
  <si>
    <t>Z0008.0004.0003.0002.0001</t>
  </si>
  <si>
    <t>Z0008.0004.0003.0002.0001.0010</t>
  </si>
  <si>
    <t>Z0008.0004.0003.0002.0001.0023</t>
  </si>
  <si>
    <t>Z0008.0004.0003.0002.0001.0027</t>
  </si>
  <si>
    <t>Z0008.0004.0003.0002.0001.0055</t>
  </si>
  <si>
    <t>Z0008.0004.0003.0002.0001.0064</t>
  </si>
  <si>
    <t>Z0008.0004.0003.0002.0002</t>
  </si>
  <si>
    <t>Z0008.0004.0003.0002.0002.0007</t>
  </si>
  <si>
    <t>Z0008.0004.0003.0002.0003</t>
  </si>
  <si>
    <t>Z0008.0004.0003.0002.0003.0009</t>
  </si>
  <si>
    <t>Z0008.0004.0003.0002.0004</t>
  </si>
  <si>
    <t>Z0008.0004.0003.0002.0004.0006</t>
  </si>
  <si>
    <t>Z0008.0004.0004</t>
  </si>
  <si>
    <t>Z0008.0004.0004.0002</t>
  </si>
  <si>
    <t>Z0008.0004.0004.0003</t>
  </si>
  <si>
    <t>Z0008.0005</t>
  </si>
  <si>
    <t>Z0008.0005.0001</t>
  </si>
  <si>
    <t>Z0008.0005.0001.0001</t>
  </si>
  <si>
    <t>Z0008.0005.0001.0002</t>
  </si>
  <si>
    <t>Z0008.0005.0002</t>
  </si>
  <si>
    <t>Z0008.0005.0002.0001</t>
  </si>
  <si>
    <t>Z0009</t>
  </si>
  <si>
    <t>Z0009.0001</t>
  </si>
  <si>
    <t>Z0009.0001.0001</t>
  </si>
  <si>
    <t>Z0009.0001.0001.0001</t>
  </si>
  <si>
    <t>Z0009.0001.0002</t>
  </si>
  <si>
    <t>Z0009.0001.0002.0002</t>
  </si>
  <si>
    <t>Z0009.0001.0002.0002.0001</t>
  </si>
  <si>
    <t>Z0009.0001.0002.0003</t>
  </si>
  <si>
    <t>Z0009.0001.0002.0003.0001</t>
  </si>
  <si>
    <t>Z0010</t>
  </si>
  <si>
    <t>Z0010.0001</t>
  </si>
  <si>
    <t>Z0010.0001.0001</t>
  </si>
  <si>
    <t>Z0010.0001.0001.0001</t>
  </si>
  <si>
    <t>Z0010.0001.0001.0001.0001</t>
  </si>
  <si>
    <t>Z0010.0001.0001.0001.0002</t>
  </si>
  <si>
    <t>Z0010.0001.0001.0001.0003</t>
  </si>
  <si>
    <t>Z0010.0001.0001.0001.0004</t>
  </si>
  <si>
    <t>Z0010.0001.0001.0002</t>
  </si>
  <si>
    <t>Z0010.0001.0001.0002.0004</t>
  </si>
  <si>
    <t>Z0010.0001.0002</t>
  </si>
  <si>
    <t>Z0010.0001.0002.0002</t>
  </si>
  <si>
    <t>Z0010.0001.0003</t>
  </si>
  <si>
    <t>Z0010.0003</t>
  </si>
  <si>
    <t>Z0010.0003.0001</t>
  </si>
  <si>
    <t>Z0010.0003.0001.0001</t>
  </si>
  <si>
    <t>Z0010.0003.0001.0001.0001</t>
  </si>
  <si>
    <t>Z0010.0003.0001.0001.0002</t>
  </si>
  <si>
    <t>Z0010.0003.0001.0001.0003</t>
  </si>
  <si>
    <t>Z0010.0003.0001.0001.0004</t>
  </si>
  <si>
    <t>Z0010.0003.0001.0002</t>
  </si>
  <si>
    <t>Z0010.0003.0001.0002.0001</t>
  </si>
  <si>
    <t>Z0010.0003.0001.0002.0002</t>
  </si>
  <si>
    <t>Z0010.0003.0001.0002.0003</t>
  </si>
  <si>
    <t>Z0010.0003.0001.0002.0004</t>
  </si>
  <si>
    <t>Z0010.0003.0002</t>
  </si>
  <si>
    <t>Z0010.0003.0002.0001</t>
  </si>
  <si>
    <t>Z0010.0003.0002.0001.0001</t>
  </si>
  <si>
    <t>Z0010.0003.0002.0001.0003</t>
  </si>
  <si>
    <t>Z0010.0003.0002.0001.0004</t>
  </si>
  <si>
    <t>Z0010.0003.0002.0001.0005</t>
  </si>
  <si>
    <t>Z0010.0003.0002.0002</t>
  </si>
  <si>
    <t>Z0010.0003.0002.0002.0001</t>
  </si>
  <si>
    <t>Z0010.0003.0003</t>
  </si>
  <si>
    <t>Z0010.0003.0003.0007</t>
  </si>
  <si>
    <t>Z0010.0003.0004</t>
  </si>
  <si>
    <t>Z0010.0003.0004.0015</t>
  </si>
  <si>
    <t>Z0010.0004</t>
  </si>
  <si>
    <t>Z0010.0004.0002</t>
  </si>
  <si>
    <t>Z0011</t>
  </si>
  <si>
    <t>Z0011.0001</t>
  </si>
  <si>
    <t>Z0011.0001.0001</t>
  </si>
  <si>
    <t>Z0011.0001.0001.0001</t>
  </si>
  <si>
    <t>Z0011.0001.0001.0002</t>
  </si>
  <si>
    <t>Z0011.0001.0001.0002.0001</t>
  </si>
  <si>
    <t>Z0011.0001.0001.0002.0003</t>
  </si>
  <si>
    <t>Z0011.0001.0001.0002.0005</t>
  </si>
  <si>
    <t>Z0011.0001.0001.0002.0008</t>
  </si>
  <si>
    <t>Z0011.0001.0001.0002.0012</t>
  </si>
  <si>
    <t>Z0011.0001.0001.0002.0013</t>
  </si>
  <si>
    <t>Z0011.0001.0002</t>
  </si>
  <si>
    <t>Z0011.0001.0002.0001</t>
  </si>
  <si>
    <t>Z0011.0001.0002.0001.0001</t>
  </si>
  <si>
    <t>Z0011.0001.0003</t>
  </si>
  <si>
    <t>Z0011.0001.0003.0001</t>
  </si>
  <si>
    <t>Z0011.0001.0003.0001.0001</t>
  </si>
  <si>
    <t>Z0011.0002</t>
  </si>
  <si>
    <t>Z0011.0002.0001</t>
  </si>
  <si>
    <t>Z0011.0002.0002</t>
  </si>
  <si>
    <t>Z0011.0002.0002.0001</t>
  </si>
  <si>
    <t>Z0012</t>
  </si>
  <si>
    <t>Z0012.0001</t>
  </si>
  <si>
    <t>Z0012.0001.0001</t>
  </si>
  <si>
    <t>Z0012.0001.0001.0002</t>
  </si>
  <si>
    <t>Z0012.0001.0001.0003</t>
  </si>
  <si>
    <t>Z0012.0001.0001.0007</t>
  </si>
  <si>
    <t>Z0012.0001.0001.0013</t>
  </si>
  <si>
    <t>Z0012.0001.0001.0015</t>
  </si>
  <si>
    <t>Z0012.0001.0001.0017</t>
  </si>
  <si>
    <t>Z0012.0001.0001.0020</t>
  </si>
  <si>
    <t>Z0012.0001.0001.0021</t>
  </si>
  <si>
    <t>Z0012.0001.0001.0024</t>
  </si>
  <si>
    <t>Z0012.0001.0002</t>
  </si>
  <si>
    <t>Z0012.0002</t>
  </si>
  <si>
    <t>Z0012.0002.0001</t>
  </si>
  <si>
    <t>Z0012.0002.0001.0001</t>
  </si>
  <si>
    <t>Z0012.0002.0001.0001.0010</t>
  </si>
  <si>
    <t>Z0012.0004</t>
  </si>
  <si>
    <t>Z0012.0004.0001</t>
  </si>
  <si>
    <t>Z0012.0004.0001.0001</t>
  </si>
  <si>
    <t>Z0013</t>
  </si>
  <si>
    <t>Z0013.0001</t>
  </si>
  <si>
    <t>Z0013.0001.0001</t>
  </si>
  <si>
    <t>Z0013.0001.0001.0001</t>
  </si>
  <si>
    <t>Z0013.0001.0002</t>
  </si>
  <si>
    <t>Z0013.0001.0002.0001</t>
  </si>
  <si>
    <t>Z0013.0001.0002.0001.0001</t>
  </si>
  <si>
    <t>Z0013.0001.0002.0001.0002</t>
  </si>
  <si>
    <t>Z0013.0001.0002.0003</t>
  </si>
  <si>
    <t>Z0013.0002</t>
  </si>
  <si>
    <t>Z0013.0002.0001</t>
  </si>
  <si>
    <t>Z0013.0002.0001.0001</t>
  </si>
  <si>
    <t>Z0013.0002.0001.0001.0001</t>
  </si>
  <si>
    <t>Z0013.0002.0001.0001.0001.0011</t>
  </si>
  <si>
    <t>Z0013.0002.0001.0001.0001.0019</t>
  </si>
  <si>
    <t>Z0013.0002.0001.0001.0002</t>
  </si>
  <si>
    <t>Z0013.0002.0001.0001.0002.0007</t>
  </si>
  <si>
    <t>Z0013.0002.0001.0001.0002.0009</t>
  </si>
  <si>
    <t>Z0013.0002.0001.0001.0002.0011</t>
  </si>
  <si>
    <t>Z0013.0002.0001.0001.0002.0012</t>
  </si>
  <si>
    <t>Z0013.0002.0001.0002</t>
  </si>
  <si>
    <t>Z0013.0002.0001.0002.0001</t>
  </si>
  <si>
    <t>Z0013.0002.0001.0002.0001.0001</t>
  </si>
  <si>
    <t>Z0013.0002.0002</t>
  </si>
  <si>
    <t>Z0013.0002.0002.0001</t>
  </si>
  <si>
    <t>Z0013.0002.0002.0002</t>
  </si>
  <si>
    <t>Z0014</t>
  </si>
  <si>
    <t>Z0014.0002</t>
  </si>
  <si>
    <t>Z0014.0002.0001</t>
  </si>
  <si>
    <t>Z0014.0002.0001.0001</t>
  </si>
  <si>
    <t>Z0014.0002.0001.0002</t>
  </si>
  <si>
    <t>Z0014.0002.0002</t>
  </si>
  <si>
    <t>Z0014.0002.0002.0001</t>
  </si>
  <si>
    <t>Z0014.0002.0003</t>
  </si>
  <si>
    <t>Z0014.0002.0003.0002</t>
  </si>
  <si>
    <t>Z0014.0002.0003.0002.0004</t>
  </si>
  <si>
    <t>Z0014.0004</t>
  </si>
  <si>
    <t>Z0014.0004.0001</t>
  </si>
  <si>
    <t>Z0014.0004.0001.0001</t>
  </si>
  <si>
    <t>Z0014.0004.0001.0001.0002</t>
  </si>
  <si>
    <t>Z0014.0004.0002</t>
  </si>
  <si>
    <t>Z0014.0004.0002.0001</t>
  </si>
  <si>
    <t>Z0015</t>
  </si>
  <si>
    <t>Z0015.0001</t>
  </si>
  <si>
    <t>Z0015.0001.0003</t>
  </si>
  <si>
    <t>Z0015.0001.0003.0002</t>
  </si>
  <si>
    <t>Z0015.0001.0003.0002.0001</t>
  </si>
  <si>
    <t>Z0015.0002</t>
  </si>
  <si>
    <t>Z0015.0002.0001</t>
  </si>
  <si>
    <t>Z0015.0002.0001.0003</t>
  </si>
  <si>
    <t>Z0015.0002.0001.0006</t>
  </si>
  <si>
    <t>Z0015.0002.0004</t>
  </si>
  <si>
    <t>Z0015.0002.0004.0001</t>
  </si>
  <si>
    <t>Z0015.0002.0004.0002</t>
  </si>
  <si>
    <t>Z0015.0002.0004.0004</t>
  </si>
  <si>
    <t>Z0015.0002.0005</t>
  </si>
  <si>
    <t>Z0015.0002.0005.0003</t>
  </si>
  <si>
    <t>Z0017</t>
  </si>
  <si>
    <t>Z0017.0003</t>
  </si>
  <si>
    <t>Z0017.0003.0002</t>
  </si>
  <si>
    <t>Z0017.0003.0002.0002</t>
  </si>
  <si>
    <t>Z0017.0003.0002.0002.0001</t>
  </si>
  <si>
    <t>Z0018</t>
  </si>
  <si>
    <t>Z0018.0001</t>
  </si>
  <si>
    <t>Z0018.0001.0001</t>
  </si>
  <si>
    <t>Z0018.0001.0001.0001</t>
  </si>
  <si>
    <t>Z0018.0001.0001.0001.0004</t>
  </si>
  <si>
    <t>Z0018.0001.0001.0001.0004.0003</t>
  </si>
  <si>
    <t>Z0018.0001.0001.0004</t>
  </si>
  <si>
    <t>Z0018.0001.0001.0004.0007</t>
  </si>
  <si>
    <t>Z0018.0001.0001.0004.0010</t>
  </si>
  <si>
    <t>Z0018.0001.0001.0004.0012</t>
  </si>
  <si>
    <t>Z0018.0001.0001.0008</t>
  </si>
  <si>
    <t>Z0018.0001.0001.0008.0001</t>
  </si>
  <si>
    <t>Z0018.0001.0001.0008.0003</t>
  </si>
  <si>
    <t>Z0018.0001.0001.0008.0003.0001</t>
  </si>
  <si>
    <t>Z0018.0001.0001.0008.0003.0004</t>
  </si>
  <si>
    <t>Z0018.0001.0002</t>
  </si>
  <si>
    <t>Z0018.0001.0002.0001</t>
  </si>
  <si>
    <t>Z0018.0001.0002.0001.0006</t>
  </si>
  <si>
    <t>Z0018.0001.0002.0002</t>
  </si>
  <si>
    <t>Z0018.0001.0002.0003</t>
  </si>
  <si>
    <t>Z0018.0001.0002.0003.0002</t>
  </si>
  <si>
    <t>Z0018.0001.0002.0004</t>
  </si>
  <si>
    <t>Z0018.0001.0002.0004.0007</t>
  </si>
  <si>
    <t>Z0018.0001.0003</t>
  </si>
  <si>
    <t>Z0018.0001.0003.0002</t>
  </si>
  <si>
    <t>Z0018.0001.0003.0002.0001</t>
  </si>
  <si>
    <t>Z0018.0001.0003.0002.0002</t>
  </si>
  <si>
    <t>Z0018.0001.0003.0002.0002.0001</t>
  </si>
  <si>
    <t>Z0018.0001.0003.0004</t>
  </si>
  <si>
    <t>Z0018.0001.0003.0004.0008</t>
  </si>
  <si>
    <t>Z0018.0002</t>
  </si>
  <si>
    <t>Z0018.0002.0002</t>
  </si>
  <si>
    <t>Z0018.0002.0002.0001</t>
  </si>
  <si>
    <t>Z0018.0002.0002.0001.0002</t>
  </si>
  <si>
    <t>Z0018.0002.0002.0004</t>
  </si>
  <si>
    <t>Z0018.0002.0003</t>
  </si>
  <si>
    <t>Z0018.0002.0003.0002</t>
  </si>
  <si>
    <t>Z0018.0002.0003.0009</t>
  </si>
  <si>
    <t>Z0018.0002.0003.0012</t>
  </si>
  <si>
    <t>Z0018.0003</t>
  </si>
  <si>
    <t>Z0018.0003.0001</t>
  </si>
  <si>
    <t>Z0018.0003.0001.0001</t>
  </si>
  <si>
    <t>Z0018.0003.0001.0001.0001</t>
  </si>
  <si>
    <t>Z0018.0003.0001.0002</t>
  </si>
  <si>
    <t>Z0018.0003.0001.0002.0001</t>
  </si>
  <si>
    <t>Z0018.0003.0002</t>
  </si>
  <si>
    <t>Z0019</t>
  </si>
  <si>
    <t>Z0019.0001</t>
  </si>
  <si>
    <t>Z0019.0001.0001</t>
  </si>
  <si>
    <t>Z0019.0001.0001.0002</t>
  </si>
  <si>
    <t>Z0019.0003</t>
  </si>
  <si>
    <t>Z0019.0003.0001</t>
  </si>
  <si>
    <t>Z0019.0003.0001.0001</t>
  </si>
  <si>
    <t>Z0019.0003.0001.0002</t>
  </si>
  <si>
    <t>Z0019.0003.0001.0003</t>
  </si>
  <si>
    <t>Z0019.0003.0002</t>
  </si>
  <si>
    <t>Z0019.0003.0002.0001</t>
  </si>
  <si>
    <t>Z0019.0003.0002.0001.0001</t>
  </si>
  <si>
    <t>Z0019.0003.0002.0001.0003</t>
  </si>
  <si>
    <t>Z0019.0003.0002.0003</t>
  </si>
  <si>
    <t>Z0019.0003.0002.0004</t>
  </si>
  <si>
    <t>Z0019.0003.0002.0004.0003</t>
  </si>
  <si>
    <t>Z0019.0003.0002.0005</t>
  </si>
  <si>
    <t>Z0019.0003.0002.0006</t>
  </si>
  <si>
    <t>Z0019.0003.0002.0006.0002</t>
  </si>
  <si>
    <t>Z0019.0003.0002.0008</t>
  </si>
  <si>
    <t>Z0019.0003.0002.0008.0001</t>
  </si>
  <si>
    <t>Z0019.0003.0002.0009</t>
  </si>
  <si>
    <t>Z0019.0003.0002.0010</t>
  </si>
  <si>
    <t>Z0019.0003.0002.0010.0002</t>
  </si>
  <si>
    <t>Z0019.0003.0004</t>
  </si>
  <si>
    <t>Z0019.0004</t>
  </si>
  <si>
    <t>Z0019.0004.0002</t>
  </si>
  <si>
    <t>Z0020</t>
  </si>
  <si>
    <t>Z0020.0001</t>
  </si>
  <si>
    <t>Z0020.0001.0004</t>
  </si>
  <si>
    <t>Z0020.0002</t>
  </si>
  <si>
    <t>Z0020.0002.0001</t>
  </si>
  <si>
    <t>Z0020.0002.0005</t>
  </si>
  <si>
    <t>Z0020.0007</t>
  </si>
  <si>
    <t>Z0020.0008</t>
  </si>
  <si>
    <t>Z0020.0008.0001</t>
  </si>
  <si>
    <t>Z0020.0008.0001.0001</t>
  </si>
  <si>
    <t>Z0020.0008.0004</t>
  </si>
  <si>
    <t>Z0020.0008.0004.0002</t>
  </si>
  <si>
    <t>Z0020.0008.0004.0002.0001</t>
  </si>
  <si>
    <t>Grains and grain-based products</t>
  </si>
  <si>
    <t>Cereals and cereal primary derivatives</t>
  </si>
  <si>
    <t>Cereal grains (and cereal-like grains)</t>
  </si>
  <si>
    <t>Barley and similar-</t>
  </si>
  <si>
    <t>Barley grains</t>
  </si>
  <si>
    <t>Rice and similar-</t>
  </si>
  <si>
    <t>Rice grain</t>
  </si>
  <si>
    <t>Rice grain, long-grain</t>
  </si>
  <si>
    <t>Rice grain, polished</t>
  </si>
  <si>
    <t>Cereal and cereal-like flours</t>
  </si>
  <si>
    <t>Rye flour</t>
  </si>
  <si>
    <t>Wheat flour</t>
  </si>
  <si>
    <t>Semolina</t>
  </si>
  <si>
    <t>Maize semolina</t>
  </si>
  <si>
    <t>Wheat semolina</t>
  </si>
  <si>
    <t>Bread and similar products</t>
  </si>
  <si>
    <t>Leavened bread and similar</t>
  </si>
  <si>
    <t>Wheat bread and rolls</t>
  </si>
  <si>
    <t>Wheat bread and rolls, white (refined flour)</t>
  </si>
  <si>
    <t>Wheat bread and rolls, brown or wholemeal</t>
  </si>
  <si>
    <t>Rye only bread and rolls</t>
  </si>
  <si>
    <t>Rye bread and rolls, wholemeal</t>
  </si>
  <si>
    <t>Bread and rolls with special ingredients added</t>
  </si>
  <si>
    <t>Single grain bread and rolls</t>
  </si>
  <si>
    <t>Multigrain bread and rolls</t>
  </si>
  <si>
    <t>Mixed wheat and rye bread and rolls</t>
  </si>
  <si>
    <t>Rye-wheat bread and rolls, wholemeal</t>
  </si>
  <si>
    <t>Multigrain (not only rye-wheat) bread and rolls</t>
  </si>
  <si>
    <t>Unleavened or flat bread and similar</t>
  </si>
  <si>
    <t>Traditional unleavened breads</t>
  </si>
  <si>
    <t>Pita bread</t>
  </si>
  <si>
    <t>Crackers and breadsticks</t>
  </si>
  <si>
    <t>Extruded, pressed or puffed bread</t>
  </si>
  <si>
    <t>Puffed cereals textured bread</t>
  </si>
  <si>
    <t>Puffed rice textured bread</t>
  </si>
  <si>
    <t>Bread alternative</t>
  </si>
  <si>
    <t>Pretzels</t>
  </si>
  <si>
    <t>Additional bread products</t>
  </si>
  <si>
    <t>Breadcrumbs</t>
  </si>
  <si>
    <t>Pasta, doughs and similar products</t>
  </si>
  <si>
    <t>Pasta and similar products</t>
  </si>
  <si>
    <t>Pasta, plain (not stuffed), uncooked</t>
  </si>
  <si>
    <t>Fresh pasta</t>
  </si>
  <si>
    <t>Fresh egg pasta</t>
  </si>
  <si>
    <t>Fresh durum pasta</t>
  </si>
  <si>
    <t>Pasta-like products</t>
  </si>
  <si>
    <t>Gnocchi</t>
  </si>
  <si>
    <t>Raw doughs and pre-mixes</t>
  </si>
  <si>
    <t>Yeast leavened bread doughs</t>
  </si>
  <si>
    <t>Yeast bread – pizza dough</t>
  </si>
  <si>
    <t>Laminated doughs</t>
  </si>
  <si>
    <t>Strudel dough</t>
  </si>
  <si>
    <t>Fine bakery wares</t>
  </si>
  <si>
    <t>Biscuits</t>
  </si>
  <si>
    <t>Biscuits, sweet, plain</t>
  </si>
  <si>
    <t>Butter biscuits</t>
  </si>
  <si>
    <t>Biscuits, chocolate</t>
  </si>
  <si>
    <t>Biscuits, oat meal</t>
  </si>
  <si>
    <t>Biscuit with inclusions, filling or coating</t>
  </si>
  <si>
    <t>Wafers</t>
  </si>
  <si>
    <t>Choux pastry</t>
  </si>
  <si>
    <t>Cakes</t>
  </si>
  <si>
    <t>Plain cakes</t>
  </si>
  <si>
    <t>Sponge cake</t>
  </si>
  <si>
    <t>Sponge cake roll</t>
  </si>
  <si>
    <t>Cream cake</t>
  </si>
  <si>
    <t>Cream custard cake</t>
  </si>
  <si>
    <t>Cheese cake</t>
  </si>
  <si>
    <t>Cream cheese cake</t>
  </si>
  <si>
    <t>Fruit cake</t>
  </si>
  <si>
    <t>Chocolate-based cakes</t>
  </si>
  <si>
    <t>Chocolate cake</t>
  </si>
  <si>
    <t>Chocolate cake with fruits</t>
  </si>
  <si>
    <t>Cake marbled, with chocolate</t>
  </si>
  <si>
    <t>Yeast leavened pastry</t>
  </si>
  <si>
    <t>Buns</t>
  </si>
  <si>
    <t>Croissant, filled with chocolate</t>
  </si>
  <si>
    <t>Croissant, filled with jam</t>
  </si>
  <si>
    <t>Doughnuts-berliner</t>
  </si>
  <si>
    <t>Brioche type products</t>
  </si>
  <si>
    <t>Shortcrust (pies -tarts)</t>
  </si>
  <si>
    <t>Fruit pie-tarts</t>
  </si>
  <si>
    <t>Pastry based on laminated dough</t>
  </si>
  <si>
    <t>Croissant from puff pastry</t>
  </si>
  <si>
    <t>Apple strudel</t>
  </si>
  <si>
    <t>Cream-cheese strudel</t>
  </si>
  <si>
    <t>Various pastry</t>
  </si>
  <si>
    <t>Dumpling, sweet</t>
  </si>
  <si>
    <t>Macaroons</t>
  </si>
  <si>
    <t>Waffles</t>
  </si>
  <si>
    <t>Spice cakes</t>
  </si>
  <si>
    <t>Lebkuchen</t>
  </si>
  <si>
    <t>Breakfast cereals</t>
  </si>
  <si>
    <t>Cereal bars</t>
  </si>
  <si>
    <t>Cereal bars mixed</t>
  </si>
  <si>
    <t>Muesli and similar mixed breakfast cereals</t>
  </si>
  <si>
    <t>Mixed breakfast cereals</t>
  </si>
  <si>
    <t>Processed and mixed breakfast cereals</t>
  </si>
  <si>
    <t>Cereal flakes and similar</t>
  </si>
  <si>
    <t>Processed mixed cereal-based flakes</t>
  </si>
  <si>
    <t>Processed maize-based flakes</t>
  </si>
  <si>
    <t>Processed oat-based flakes</t>
  </si>
  <si>
    <t>Oat high-bran flakes</t>
  </si>
  <si>
    <t>Processed wheat-based flakes</t>
  </si>
  <si>
    <t>Popped cereals</t>
  </si>
  <si>
    <t>Popcorn (maize, popped)</t>
  </si>
  <si>
    <t>Vegetables and vegetable products</t>
  </si>
  <si>
    <t>Leafy vegetables</t>
  </si>
  <si>
    <t>Lettuces and salad plants</t>
  </si>
  <si>
    <t>Lamb's lettuces and similar-</t>
  </si>
  <si>
    <t>Lamb's lettuces</t>
  </si>
  <si>
    <t>Lettuces and similar-</t>
  </si>
  <si>
    <t>Lettuces (generic)</t>
  </si>
  <si>
    <t>Crisp lettuces</t>
  </si>
  <si>
    <t>Escaroles and similar-</t>
  </si>
  <si>
    <t>Radicchio</t>
  </si>
  <si>
    <t>Spinach-type leaves</t>
  </si>
  <si>
    <t>Spinaches and similar-</t>
  </si>
  <si>
    <t>Spinaches</t>
  </si>
  <si>
    <t>Watercresses and similar-</t>
  </si>
  <si>
    <t>Watercresses</t>
  </si>
  <si>
    <t>Head brassica</t>
  </si>
  <si>
    <t>Head cabbages and similar-</t>
  </si>
  <si>
    <t>Red cabbages</t>
  </si>
  <si>
    <t>White cabbage</t>
  </si>
  <si>
    <t>Leafy brassica</t>
  </si>
  <si>
    <t>Chinese cabbages and similar-</t>
  </si>
  <si>
    <t>Sprouts, shoots and similar</t>
  </si>
  <si>
    <t>Soyabeans sprouts</t>
  </si>
  <si>
    <t>Flowering brassica</t>
  </si>
  <si>
    <t>Broccoli and similar-</t>
  </si>
  <si>
    <t>Broccoli</t>
  </si>
  <si>
    <t>Cauliflowers and similar-</t>
  </si>
  <si>
    <t>Cauliflowers</t>
  </si>
  <si>
    <t>Stems/stalks eaten as vegetables</t>
  </si>
  <si>
    <t>Asparagus and similar-</t>
  </si>
  <si>
    <t>Asparagus</t>
  </si>
  <si>
    <t>Celeries and similar-</t>
  </si>
  <si>
    <t>Celeries</t>
  </si>
  <si>
    <t>Leeks and similar-</t>
  </si>
  <si>
    <t>Leeks</t>
  </si>
  <si>
    <t>Bamboo shoots and similar-</t>
  </si>
  <si>
    <t>Bamboo shoots</t>
  </si>
  <si>
    <t>Kohlrabies and similar-</t>
  </si>
  <si>
    <t>Kohlrabies</t>
  </si>
  <si>
    <t>Bulb vegetables</t>
  </si>
  <si>
    <t>Garlic and similar-</t>
  </si>
  <si>
    <t>Garlic</t>
  </si>
  <si>
    <t>Onions and similar-</t>
  </si>
  <si>
    <t>Shallots and similar-</t>
  </si>
  <si>
    <t>Shallots</t>
  </si>
  <si>
    <t>Spring onions and similar-</t>
  </si>
  <si>
    <t>Spring onions</t>
  </si>
  <si>
    <t>Legumes with pod</t>
  </si>
  <si>
    <t>Beans (with pods) and similar-</t>
  </si>
  <si>
    <t>Slicing bean (young pods)</t>
  </si>
  <si>
    <t>Fruiting vegetables</t>
  </si>
  <si>
    <t>Solanacea</t>
  </si>
  <si>
    <t>Tomatoes and similar-</t>
  </si>
  <si>
    <t>Tomatoes</t>
  </si>
  <si>
    <t>Cherry tomatoes</t>
  </si>
  <si>
    <t>Peppers and similar-</t>
  </si>
  <si>
    <t>Sweet peppers</t>
  </si>
  <si>
    <t>Cucurbits fruiting vegetables</t>
  </si>
  <si>
    <t>Cucurbits with edible peel</t>
  </si>
  <si>
    <t>Cucumbers and similar-</t>
  </si>
  <si>
    <t>Cucumbers</t>
  </si>
  <si>
    <t>Gherkins and similar-</t>
  </si>
  <si>
    <t>Gherkins</t>
  </si>
  <si>
    <t>Courgettes and similar-</t>
  </si>
  <si>
    <t>Courgettes</t>
  </si>
  <si>
    <t>Cucurbits with inedible peel</t>
  </si>
  <si>
    <t>Melons and similar-</t>
  </si>
  <si>
    <t>Melons</t>
  </si>
  <si>
    <t>Pumpkins and similar-</t>
  </si>
  <si>
    <t>Pumpkins</t>
  </si>
  <si>
    <t>Watermelons and similar-</t>
  </si>
  <si>
    <t>Watermelons</t>
  </si>
  <si>
    <t>Sweet corn and similar-</t>
  </si>
  <si>
    <t>Sweet corn</t>
  </si>
  <si>
    <t>Root and tuber vegetables (excluding starchy- and sugar-)</t>
  </si>
  <si>
    <t>Beetroots and similar-</t>
  </si>
  <si>
    <t>Beetroots</t>
  </si>
  <si>
    <t>Carrots and similar-</t>
  </si>
  <si>
    <t>Carrots</t>
  </si>
  <si>
    <t>Celeriacs and similar-</t>
  </si>
  <si>
    <t>Celeriacs</t>
  </si>
  <si>
    <t>Parsley roots and similar-</t>
  </si>
  <si>
    <t>Parsley roots</t>
  </si>
  <si>
    <t>Radishes and similar-</t>
  </si>
  <si>
    <t>Fungi, mosses and lichens</t>
  </si>
  <si>
    <t>Fungi</t>
  </si>
  <si>
    <t>Cultivated fungi and similar-</t>
  </si>
  <si>
    <t>Common mushrooms</t>
  </si>
  <si>
    <t>Wild fungi and similar-</t>
  </si>
  <si>
    <t>Herbs and edible flowers</t>
  </si>
  <si>
    <t>Aromatic herbs</t>
  </si>
  <si>
    <t>Chervil and similar-</t>
  </si>
  <si>
    <t>Chervil</t>
  </si>
  <si>
    <t>Chives and similar-</t>
  </si>
  <si>
    <t>Chives</t>
  </si>
  <si>
    <t>Celery leaves and similar-</t>
  </si>
  <si>
    <t>Dill leaves</t>
  </si>
  <si>
    <t>Parsley and similar-</t>
  </si>
  <si>
    <t>Parsley</t>
  </si>
  <si>
    <t>Thyme and similar-</t>
  </si>
  <si>
    <t>Marjoram</t>
  </si>
  <si>
    <t>Summer savory</t>
  </si>
  <si>
    <t>Basils and mints</t>
  </si>
  <si>
    <t>Basil</t>
  </si>
  <si>
    <t>Tarragon and similar-</t>
  </si>
  <si>
    <t>Tarragon</t>
  </si>
  <si>
    <t>Processed or preserved vegetables and similar</t>
  </si>
  <si>
    <t>Processed tomato products</t>
  </si>
  <si>
    <t>Preserved tomatoes not concentrated</t>
  </si>
  <si>
    <t>Preserved tomato, whole or pieces</t>
  </si>
  <si>
    <t>Tomato puree</t>
  </si>
  <si>
    <t>Sun-dried tomatoes</t>
  </si>
  <si>
    <t>Fermented or pickled vegetables</t>
  </si>
  <si>
    <t>Fermented vegetables</t>
  </si>
  <si>
    <t>Pickled / marinated vegetables</t>
  </si>
  <si>
    <t>Vegetable puree or paste</t>
  </si>
  <si>
    <t>Mashed vegetable puree</t>
  </si>
  <si>
    <t>Canned/jarred vegetables</t>
  </si>
  <si>
    <t>Sweet corn canned</t>
  </si>
  <si>
    <t>Starchy roots or tubers and products thereof, sugar plants</t>
  </si>
  <si>
    <t>Starchy roots and tubers</t>
  </si>
  <si>
    <t>Potatoes and similar-</t>
  </si>
  <si>
    <t>Potatoes</t>
  </si>
  <si>
    <t>Legumes, nuts, oilseeds and spices</t>
  </si>
  <si>
    <t>Legumes</t>
  </si>
  <si>
    <t>Legumes fresh seeds (beans, peas etc.)</t>
  </si>
  <si>
    <t>Peas (without pods) and similar-</t>
  </si>
  <si>
    <t>Pulses (dried legume seeds)</t>
  </si>
  <si>
    <t>Beans (dry) and similar-</t>
  </si>
  <si>
    <t>Borlotti or other common beans (dry)</t>
  </si>
  <si>
    <t>Kidney bean (dry seeds)</t>
  </si>
  <si>
    <t>Nuts, oilseeds and oilfruits</t>
  </si>
  <si>
    <t>Tree nuts</t>
  </si>
  <si>
    <t>Almonds and similar-</t>
  </si>
  <si>
    <t>Almonds</t>
  </si>
  <si>
    <t>Almonds sweet</t>
  </si>
  <si>
    <t>Bitter almonds</t>
  </si>
  <si>
    <t>Chestnuts and similar-</t>
  </si>
  <si>
    <t>Chestnuts</t>
  </si>
  <si>
    <t>Pine nut kernels and similar-</t>
  </si>
  <si>
    <t>Pistachios and similar-</t>
  </si>
  <si>
    <t>Pistachios</t>
  </si>
  <si>
    <t>Walnuts and similar-</t>
  </si>
  <si>
    <t>Walnuts</t>
  </si>
  <si>
    <t>Oilseeds</t>
  </si>
  <si>
    <t>Peanuts and similar-</t>
  </si>
  <si>
    <t>Peanuts</t>
  </si>
  <si>
    <t>Poppy seeds and similar-</t>
  </si>
  <si>
    <t>Poppy seeds</t>
  </si>
  <si>
    <t>Sunflower seeds and similar-</t>
  </si>
  <si>
    <t>Sunflower seeds</t>
  </si>
  <si>
    <t>Spices</t>
  </si>
  <si>
    <t>Dried herbs</t>
  </si>
  <si>
    <t>Basil, dry</t>
  </si>
  <si>
    <t>Bay leaves, dry</t>
  </si>
  <si>
    <t>Marjoram, dry</t>
  </si>
  <si>
    <t>Rosemary, dry</t>
  </si>
  <si>
    <t>Thyme, dry</t>
  </si>
  <si>
    <t>Seed spices</t>
  </si>
  <si>
    <t>Coriander seeds and similar-</t>
  </si>
  <si>
    <t>Coriander seed</t>
  </si>
  <si>
    <t>Cumin seed and similar-</t>
  </si>
  <si>
    <t>Cumin seed</t>
  </si>
  <si>
    <t>Nutmeg seed and similar-</t>
  </si>
  <si>
    <t>Nutmeg seed</t>
  </si>
  <si>
    <t>Bud spices</t>
  </si>
  <si>
    <t>Cloves buds and similar-</t>
  </si>
  <si>
    <t>Cloves buds</t>
  </si>
  <si>
    <t>Capers buds and similar-</t>
  </si>
  <si>
    <t>Capers buds</t>
  </si>
  <si>
    <t>Bark spices</t>
  </si>
  <si>
    <t>Cinnamon bark and similar-</t>
  </si>
  <si>
    <t>Root and rhizome spices</t>
  </si>
  <si>
    <t>Ginger roots and similar-</t>
  </si>
  <si>
    <t>Ginger roots</t>
  </si>
  <si>
    <t>Fruit spices</t>
  </si>
  <si>
    <t>Allspice fruit and similar-</t>
  </si>
  <si>
    <t>Allspice fruit</t>
  </si>
  <si>
    <t>Caraway fruit and similar-</t>
  </si>
  <si>
    <t>Caraway fruit</t>
  </si>
  <si>
    <t>Juniper berry and similar-</t>
  </si>
  <si>
    <t>Juniper berry</t>
  </si>
  <si>
    <t>Peppercorn (black, green and white) and similar-</t>
  </si>
  <si>
    <t>Peppercorn (black, green and white)</t>
  </si>
  <si>
    <t>Green pepper</t>
  </si>
  <si>
    <t>White pepper</t>
  </si>
  <si>
    <t>Black pepper</t>
  </si>
  <si>
    <t>Other fruit spices</t>
  </si>
  <si>
    <t>Peppers, dried</t>
  </si>
  <si>
    <t>Paprika powder</t>
  </si>
  <si>
    <t>Processed legumes, nuts, oilseeds and spices</t>
  </si>
  <si>
    <t>Primary derivatives from nuts and similar seeds</t>
  </si>
  <si>
    <t>Nut/seeds paste/emulsion/mass</t>
  </si>
  <si>
    <t>Peanut butter</t>
  </si>
  <si>
    <t>Fruit and fruit products</t>
  </si>
  <si>
    <t>Fruit used as fruit</t>
  </si>
  <si>
    <t>Citrus fruits</t>
  </si>
  <si>
    <t>Grapefruits and similar-</t>
  </si>
  <si>
    <t>Grapefruits</t>
  </si>
  <si>
    <t>Oranges and similar-</t>
  </si>
  <si>
    <t>Lemons and similar-</t>
  </si>
  <si>
    <t>Lemons</t>
  </si>
  <si>
    <t>Mandarins and similar-</t>
  </si>
  <si>
    <t>Mandarins</t>
  </si>
  <si>
    <t>Clementines</t>
  </si>
  <si>
    <t>Pome fruits</t>
  </si>
  <si>
    <t>Apples and similar-</t>
  </si>
  <si>
    <t>Apples</t>
  </si>
  <si>
    <t>Pears and similar-</t>
  </si>
  <si>
    <t>Pears</t>
  </si>
  <si>
    <t>Stone fruits</t>
  </si>
  <si>
    <t>Cherries and similar-</t>
  </si>
  <si>
    <t>Peaches and similar-</t>
  </si>
  <si>
    <t>Plums and similar-</t>
  </si>
  <si>
    <t>Plums</t>
  </si>
  <si>
    <t>Berries and small fruits</t>
  </si>
  <si>
    <t>Grapes and similar fruits</t>
  </si>
  <si>
    <t>Wine grapes and similar-</t>
  </si>
  <si>
    <t>Wine grapes</t>
  </si>
  <si>
    <t>Strawberries and similar-</t>
  </si>
  <si>
    <t>Strawberries</t>
  </si>
  <si>
    <t>Cane fruits</t>
  </si>
  <si>
    <t>Raspberries and similar-</t>
  </si>
  <si>
    <t>Raspberries (red and yellow)</t>
  </si>
  <si>
    <t>Blueberries and similar-</t>
  </si>
  <si>
    <t>Blueberries</t>
  </si>
  <si>
    <t>Currants and similar-</t>
  </si>
  <si>
    <t>Currants (black, red and white)</t>
  </si>
  <si>
    <t>Redcurrants</t>
  </si>
  <si>
    <t>Miscellaneous fruits with edible peel</t>
  </si>
  <si>
    <t>Figs and similar-</t>
  </si>
  <si>
    <t>Figs</t>
  </si>
  <si>
    <t>Miscellaneous fruits with inedible peel, small</t>
  </si>
  <si>
    <t>Kiwi fruits and similar-</t>
  </si>
  <si>
    <t>Kiwi fruits (green, red, yellow)</t>
  </si>
  <si>
    <t>Miscellaneous fruits with inedible peel, large</t>
  </si>
  <si>
    <t>Avocados and similar-</t>
  </si>
  <si>
    <t>Avocados</t>
  </si>
  <si>
    <t>Bananas and similar-</t>
  </si>
  <si>
    <t>Common banana</t>
  </si>
  <si>
    <t>Mangoes and similar-</t>
  </si>
  <si>
    <t>Mangoes</t>
  </si>
  <si>
    <t>Granate apples and similar-</t>
  </si>
  <si>
    <t>Granate apples</t>
  </si>
  <si>
    <t>Pineapples and similar-</t>
  </si>
  <si>
    <t>Pineapples</t>
  </si>
  <si>
    <t>Processed fruit products</t>
  </si>
  <si>
    <t>Dried fruit</t>
  </si>
  <si>
    <t>Dried vine fruits (raisins etc.)</t>
  </si>
  <si>
    <t>Fruit / vegetable spreads and similar</t>
  </si>
  <si>
    <t>Jam of fruit / vegetables</t>
  </si>
  <si>
    <t>Jam, strawberries</t>
  </si>
  <si>
    <t>Jam, raspberries</t>
  </si>
  <si>
    <t>Jam, blackberries</t>
  </si>
  <si>
    <t>Jam, lingonberry</t>
  </si>
  <si>
    <t>Jam, apricots</t>
  </si>
  <si>
    <t>Jam, plums</t>
  </si>
  <si>
    <t>Other processed fruit products (excluding beverages)</t>
  </si>
  <si>
    <t>Citrus fruit peel</t>
  </si>
  <si>
    <t>Fermented fruit products</t>
  </si>
  <si>
    <t>Olives, processed</t>
  </si>
  <si>
    <t>Table olives ready for consumption</t>
  </si>
  <si>
    <t>Meat and meat products</t>
  </si>
  <si>
    <t>Mammals and birds meat</t>
  </si>
  <si>
    <t>Mammals meat</t>
  </si>
  <si>
    <t>Bovine and pig fresh meat</t>
  </si>
  <si>
    <t>Bovine fresh meat</t>
  </si>
  <si>
    <t>Calf fresh meat</t>
  </si>
  <si>
    <t>Pig fresh meat</t>
  </si>
  <si>
    <t>Deer fresh meat</t>
  </si>
  <si>
    <t>Deer, red fresh meat</t>
  </si>
  <si>
    <t>Birds meat</t>
  </si>
  <si>
    <t>Poultry fresh meat (muscle meat)</t>
  </si>
  <si>
    <t>Chicken fresh meat</t>
  </si>
  <si>
    <t>Turkey fresh meat</t>
  </si>
  <si>
    <t>Animal fresh fat tissues</t>
  </si>
  <si>
    <t>Mammals fat tissue</t>
  </si>
  <si>
    <t>Pig fat tissue</t>
  </si>
  <si>
    <t>Animal liver</t>
  </si>
  <si>
    <t>Mammals liver</t>
  </si>
  <si>
    <t>Bovine liver</t>
  </si>
  <si>
    <t>Beef liver</t>
  </si>
  <si>
    <t>Veal liver</t>
  </si>
  <si>
    <t>Animal other slaughtering products</t>
  </si>
  <si>
    <t>Mammals other slaughtering products</t>
  </si>
  <si>
    <t>Bovine other slaughtering products</t>
  </si>
  <si>
    <t>Bovine marrowbone</t>
  </si>
  <si>
    <t>Processed whole meat products</t>
  </si>
  <si>
    <t>Raw cured (or seasoned) meat</t>
  </si>
  <si>
    <t>Cured seasoned pork meat</t>
  </si>
  <si>
    <t>Ham, pork</t>
  </si>
  <si>
    <t>Tiroler speck</t>
  </si>
  <si>
    <t>Bacon</t>
  </si>
  <si>
    <t>Cooked cured (or seasoned) meat</t>
  </si>
  <si>
    <t>Cooked cured (or seasoned) pork meat</t>
  </si>
  <si>
    <t>Cooked pork ham</t>
  </si>
  <si>
    <t>Cooked cured (or seasoned) poultry meat</t>
  </si>
  <si>
    <t>Cooked other poultry meat</t>
  </si>
  <si>
    <t>Sausages</t>
  </si>
  <si>
    <t>Fresh raw sausages</t>
  </si>
  <si>
    <t>Fresh bratwurst</t>
  </si>
  <si>
    <t>Preserved or partly preserved sausages</t>
  </si>
  <si>
    <t>Cured unripened raw sausages</t>
  </si>
  <si>
    <t>Mettwurst-type sausage</t>
  </si>
  <si>
    <t>Cured ripened raw sausages</t>
  </si>
  <si>
    <t>Salami-type sausage</t>
  </si>
  <si>
    <t>Pepperoni/paprika-type sausage</t>
  </si>
  <si>
    <t>Snack sausages (like Cabanos and landjäger)</t>
  </si>
  <si>
    <t>Sliceable or firm cooked sausages</t>
  </si>
  <si>
    <t>Mortadella-type sausage</t>
  </si>
  <si>
    <t>Blood-type sausage</t>
  </si>
  <si>
    <t>Pre-cooked sausages to be cooked before consumption</t>
  </si>
  <si>
    <t>Knackwurst-type sausage</t>
  </si>
  <si>
    <t>Weisswurst</t>
  </si>
  <si>
    <t>Frankfurt-type sausage</t>
  </si>
  <si>
    <t>Wiener sausage</t>
  </si>
  <si>
    <t>Meat specialties</t>
  </si>
  <si>
    <t>Liver based spreadable-textured specialities</t>
  </si>
  <si>
    <t>Fish, seafood, amphibians, reptiles and invertebrates</t>
  </si>
  <si>
    <t>Fish (meat)</t>
  </si>
  <si>
    <t>Freshwater fish</t>
  </si>
  <si>
    <t>Miscellaneous freshwater fishes</t>
  </si>
  <si>
    <t>Pike-perch</t>
  </si>
  <si>
    <t>Diadromous fish</t>
  </si>
  <si>
    <t>Salmons, trouts, smelts</t>
  </si>
  <si>
    <t>Salmons</t>
  </si>
  <si>
    <t>Atlantic salmon</t>
  </si>
  <si>
    <t>Trouts</t>
  </si>
  <si>
    <t>Marine fish</t>
  </si>
  <si>
    <t>Flounders, halibuts, soles</t>
  </si>
  <si>
    <t>Plaice</t>
  </si>
  <si>
    <t>Cods, hakes, haddocks</t>
  </si>
  <si>
    <t>Cod</t>
  </si>
  <si>
    <t>Hakes</t>
  </si>
  <si>
    <t>Pollack, pollock</t>
  </si>
  <si>
    <t>Coalfish</t>
  </si>
  <si>
    <t>Herrings, sardines, anchovies</t>
  </si>
  <si>
    <t>Anchovies</t>
  </si>
  <si>
    <t>Herrings</t>
  </si>
  <si>
    <t>Tunas, bonitos, billfishes</t>
  </si>
  <si>
    <t>Tuna</t>
  </si>
  <si>
    <t>Miscellaneous pelagic marine fishes</t>
  </si>
  <si>
    <t>Crustaceans</t>
  </si>
  <si>
    <t>Freshwater crustaceans</t>
  </si>
  <si>
    <t>Freshwater shrimps or prawns</t>
  </si>
  <si>
    <t>Molluscs</t>
  </si>
  <si>
    <t>Mussels</t>
  </si>
  <si>
    <t>Fish and seafood processed</t>
  </si>
  <si>
    <t>Processed or preserved fish (including processed offal)</t>
  </si>
  <si>
    <t>Structured/textured fish meat products or fish paste</t>
  </si>
  <si>
    <t>Fish fingers, breaded</t>
  </si>
  <si>
    <t>Smoked fish</t>
  </si>
  <si>
    <t>Smoked salmon</t>
  </si>
  <si>
    <t>Processed or preserved seafood</t>
  </si>
  <si>
    <t>Canned seafood</t>
  </si>
  <si>
    <t>Milk and dairy products</t>
  </si>
  <si>
    <t>Milk, whey and cream</t>
  </si>
  <si>
    <t>Milk</t>
  </si>
  <si>
    <t>Cattle milk</t>
  </si>
  <si>
    <t>Cow milk</t>
  </si>
  <si>
    <t>Cow milk, whole</t>
  </si>
  <si>
    <t>Cow milk, semi skimmed (half fat)</t>
  </si>
  <si>
    <t>Cow milk, skimmed (low fat)</t>
  </si>
  <si>
    <t>Flavoured milks</t>
  </si>
  <si>
    <t>Cream and cream products</t>
  </si>
  <si>
    <t>Cream, plain</t>
  </si>
  <si>
    <t>Whey</t>
  </si>
  <si>
    <t>Flavoured whey</t>
  </si>
  <si>
    <t>Buttermilk</t>
  </si>
  <si>
    <t>Fermented milk or cream</t>
  </si>
  <si>
    <t>Fermented milk products</t>
  </si>
  <si>
    <t>Yoghurt</t>
  </si>
  <si>
    <t>Yoghurt, cow milk</t>
  </si>
  <si>
    <t>Yoghurt, cow milk, flavoured</t>
  </si>
  <si>
    <t>Yoghurt drinks, including sweetened and/or flavoured variants</t>
  </si>
  <si>
    <t>Probiotic milk-like drinks</t>
  </si>
  <si>
    <t>Sour cream products</t>
  </si>
  <si>
    <t>Sour cream, plain</t>
  </si>
  <si>
    <t>Milk and dairy powders and concentrates</t>
  </si>
  <si>
    <t>Milk and dairy concentrate</t>
  </si>
  <si>
    <t>Condensed milk (sometimes with added sugars)</t>
  </si>
  <si>
    <t>Cheese</t>
  </si>
  <si>
    <t>Fresh uncured cheese</t>
  </si>
  <si>
    <t>Cottage cheese</t>
  </si>
  <si>
    <t>Mascarpone</t>
  </si>
  <si>
    <t>Mozzarella</t>
  </si>
  <si>
    <t>Quark</t>
  </si>
  <si>
    <t>Ricotta</t>
  </si>
  <si>
    <t>Cream cheese</t>
  </si>
  <si>
    <t>Brined cheese (feta-type and similar)</t>
  </si>
  <si>
    <t>Soft brined cheese (feta type)</t>
  </si>
  <si>
    <t>Cheese, feta</t>
  </si>
  <si>
    <t>Ripened cheese</t>
  </si>
  <si>
    <t>Soft - ripened cheese</t>
  </si>
  <si>
    <t>Soft-ripened cheese with bloomy rind (white mould) (brie, camembert type)</t>
  </si>
  <si>
    <t>Cheese, brie</t>
  </si>
  <si>
    <t>Cheese, camembert</t>
  </si>
  <si>
    <t>Firm - ripened cheeses</t>
  </si>
  <si>
    <t>Firm/semi-hard cheese (gouda and edam type)</t>
  </si>
  <si>
    <t>Cheese, butterkase</t>
  </si>
  <si>
    <t>Cheese, edam</t>
  </si>
  <si>
    <t>Cheese, gouda</t>
  </si>
  <si>
    <t>Cheese, raclette</t>
  </si>
  <si>
    <t>Cheese, tilsit</t>
  </si>
  <si>
    <t>Hard cheese (cheddar, emmental type)</t>
  </si>
  <si>
    <t>Cheese, emmental</t>
  </si>
  <si>
    <t>Extra hard cheese (parmesan, grana type)</t>
  </si>
  <si>
    <t>Cheese, parmigiano reggiano</t>
  </si>
  <si>
    <t>Firm-ripened blue mould-veined cheese</t>
  </si>
  <si>
    <t>Cheese, gorgonzola</t>
  </si>
  <si>
    <t>Processed cheese and spreads</t>
  </si>
  <si>
    <t>Processed cheese, sliceable</t>
  </si>
  <si>
    <t>Processed cheese, spreadable</t>
  </si>
  <si>
    <t>Dairy dessert and similar</t>
  </si>
  <si>
    <t>Dairy desserts spoonable</t>
  </si>
  <si>
    <t>Custard</t>
  </si>
  <si>
    <t>Starchy pudding</t>
  </si>
  <si>
    <t>Dairy ice creams and similar</t>
  </si>
  <si>
    <t>Ice cream, milk-based</t>
  </si>
  <si>
    <t>Eggs and egg products</t>
  </si>
  <si>
    <t>Unprocessed eggs</t>
  </si>
  <si>
    <t>Whole eggs</t>
  </si>
  <si>
    <t>Hen eggs</t>
  </si>
  <si>
    <t>Liquid egg products</t>
  </si>
  <si>
    <t>Egg yolk</t>
  </si>
  <si>
    <t>Hen egg yolk</t>
  </si>
  <si>
    <t>Egg white</t>
  </si>
  <si>
    <t>Hen egg white</t>
  </si>
  <si>
    <t>Sugar and similar, confectionery and water-based sweet desserts</t>
  </si>
  <si>
    <t>Sugar and other sweetening ingredients (excluding intensive sweeteners)</t>
  </si>
  <si>
    <t>Sugars (mono- and di-saccharides)</t>
  </si>
  <si>
    <t>Sucrose (common sugar)</t>
  </si>
  <si>
    <t>White sugar</t>
  </si>
  <si>
    <t>Brown sugar</t>
  </si>
  <si>
    <t>Flavoured sugar</t>
  </si>
  <si>
    <t>Sugar, icing - powder</t>
  </si>
  <si>
    <t>Mono- di-saccharides other than sucrose</t>
  </si>
  <si>
    <t>Glucose</t>
  </si>
  <si>
    <t>Syrups (molasses and other syrups)</t>
  </si>
  <si>
    <t>Syrups</t>
  </si>
  <si>
    <t>Honey</t>
  </si>
  <si>
    <t>Confectionery including chocolate</t>
  </si>
  <si>
    <t>Chocolate and chocolate products</t>
  </si>
  <si>
    <t>Chocolate and similar</t>
  </si>
  <si>
    <t>Bitter chocolate</t>
  </si>
  <si>
    <t>Milk chocolate</t>
  </si>
  <si>
    <t>Couverture chocolate</t>
  </si>
  <si>
    <t>White chocolate</t>
  </si>
  <si>
    <t>Chocolate/cocoa-based products</t>
  </si>
  <si>
    <t>Chocolate spread</t>
  </si>
  <si>
    <t>Filled chocolate</t>
  </si>
  <si>
    <t>Chocolate coated confectionery</t>
  </si>
  <si>
    <t>Pralines</t>
  </si>
  <si>
    <t>Candies (soft and hard)</t>
  </si>
  <si>
    <t>Soft candies and analogues</t>
  </si>
  <si>
    <t>Foamed sugar products (marshmallows)</t>
  </si>
  <si>
    <t>Gum drops</t>
  </si>
  <si>
    <t>Jelly candies</t>
  </si>
  <si>
    <t>Chewing gum</t>
  </si>
  <si>
    <t>Hard candies</t>
  </si>
  <si>
    <t>Dragée, sugar coated</t>
  </si>
  <si>
    <t>Sweet bars and other formed sweet masses</t>
  </si>
  <si>
    <t>Caramel, hard</t>
  </si>
  <si>
    <t>Basic sweet masses</t>
  </si>
  <si>
    <t>Caramel, soft</t>
  </si>
  <si>
    <t>Water-based sweet desserts</t>
  </si>
  <si>
    <t>Water-based ice creams</t>
  </si>
  <si>
    <t>Animal and vegetable fats and oils and primary derivatives thereof</t>
  </si>
  <si>
    <t>Vegetable fats and oils, edible</t>
  </si>
  <si>
    <t>Olive oils</t>
  </si>
  <si>
    <t>Seed oils</t>
  </si>
  <si>
    <t>Rape seed oil, edible</t>
  </si>
  <si>
    <t>Maize oil, edible</t>
  </si>
  <si>
    <t>Peanut oil, edible</t>
  </si>
  <si>
    <t>Sunflower seed oil, edible</t>
  </si>
  <si>
    <t>Pumpkin seed oil</t>
  </si>
  <si>
    <t>Walnut oil</t>
  </si>
  <si>
    <t>Animal fats and oils (processed fat from animal tissue)</t>
  </si>
  <si>
    <t>Fats and oils from terrestrial animals</t>
  </si>
  <si>
    <t>Pork lard</t>
  </si>
  <si>
    <t>Dairy fats</t>
  </si>
  <si>
    <t>Cow milk fat (not emulsified)</t>
  </si>
  <si>
    <t>Butter oil</t>
  </si>
  <si>
    <t>Fat emulsions and blended fats</t>
  </si>
  <si>
    <t>Margarines and similar</t>
  </si>
  <si>
    <t>Traditional margarine</t>
  </si>
  <si>
    <t>Fruit and vegetable juices and nectars (including concentrates)</t>
  </si>
  <si>
    <t>Fruit / vegetable juices and nectars</t>
  </si>
  <si>
    <t>Fruit juices (100% from named source)</t>
  </si>
  <si>
    <t>Juice, apple</t>
  </si>
  <si>
    <t>Juice, orange</t>
  </si>
  <si>
    <t>Juice, pineapple</t>
  </si>
  <si>
    <t>Juice, grape</t>
  </si>
  <si>
    <t>Juice, lemon</t>
  </si>
  <si>
    <t>Juice, mango</t>
  </si>
  <si>
    <t>Juice, peach</t>
  </si>
  <si>
    <t>Juice, pear</t>
  </si>
  <si>
    <t>Juice, red currant</t>
  </si>
  <si>
    <t>Fruit nectars (min. 25-50% fruit as defined in EU legislation)</t>
  </si>
  <si>
    <t>Nectar, peach</t>
  </si>
  <si>
    <t>Mixed fruit nectars</t>
  </si>
  <si>
    <t>Mixed juices with added ingredients</t>
  </si>
  <si>
    <t>Fruit smoothies</t>
  </si>
  <si>
    <t>Multivitamin juices</t>
  </si>
  <si>
    <t>Concentrated or dehydrated fruit/vegetables juices</t>
  </si>
  <si>
    <t>Fruit/vegetable juice concentrate</t>
  </si>
  <si>
    <t>Fruit juice concentrates</t>
  </si>
  <si>
    <t>Juice concentrate, orange</t>
  </si>
  <si>
    <t>Extracts of plant origin</t>
  </si>
  <si>
    <t>Liquid extract of plant origin</t>
  </si>
  <si>
    <t>Coconut milk (cocos nucifera) liquid</t>
  </si>
  <si>
    <t>Water and water-based beverages</t>
  </si>
  <si>
    <t>Drinking water</t>
  </si>
  <si>
    <t>Unbottled water</t>
  </si>
  <si>
    <t>Tap water</t>
  </si>
  <si>
    <t>Bottled water</t>
  </si>
  <si>
    <t>Natural mineral water</t>
  </si>
  <si>
    <t>Still natural mineral water</t>
  </si>
  <si>
    <t>Carbonated natural mineral water</t>
  </si>
  <si>
    <t>Flavoured bottled water</t>
  </si>
  <si>
    <t>Water based beverages</t>
  </si>
  <si>
    <t>Soft drinks</t>
  </si>
  <si>
    <t>Soft drinks with minor amounts of fruits or flavours</t>
  </si>
  <si>
    <t>Soft drink, with fruit juice (fruit content below the minimum for nectars)</t>
  </si>
  <si>
    <t>Fruit soft drink, orange</t>
  </si>
  <si>
    <t>Fruit soft drink, mixed fruit</t>
  </si>
  <si>
    <t>Soft drink, flavoured, no fruit</t>
  </si>
  <si>
    <t>Soft drink, flavoured with herbs</t>
  </si>
  <si>
    <t>Soft drink, lemon flavour</t>
  </si>
  <si>
    <t>Soft drink, mixed flavours</t>
  </si>
  <si>
    <t>Soft drink, orange flavour</t>
  </si>
  <si>
    <t>Cola-type drinks</t>
  </si>
  <si>
    <t>Cola beverages, caffeinic</t>
  </si>
  <si>
    <t>Diet soft drink with caffeine</t>
  </si>
  <si>
    <t>Functional drinks</t>
  </si>
  <si>
    <t>Energy drinks</t>
  </si>
  <si>
    <t>Isotonic and sport drinks</t>
  </si>
  <si>
    <t>Alcoholic beverages</t>
  </si>
  <si>
    <t>Wine and wine-like drinks</t>
  </si>
  <si>
    <t>Wine</t>
  </si>
  <si>
    <t>Wine, white</t>
  </si>
  <si>
    <t>Wine, red</t>
  </si>
  <si>
    <t>Wine-like drinks</t>
  </si>
  <si>
    <t>Cider</t>
  </si>
  <si>
    <t>Dessert wines</t>
  </si>
  <si>
    <t>Fortified and liqueur wines</t>
  </si>
  <si>
    <t>Port</t>
  </si>
  <si>
    <t>Unsweetened spirits and liqueurs</t>
  </si>
  <si>
    <t>Unsweetened spirits</t>
  </si>
  <si>
    <t>Spirits not from fruit</t>
  </si>
  <si>
    <t>Liqueurs</t>
  </si>
  <si>
    <t>Fruit liqueur</t>
  </si>
  <si>
    <t>Coffee, cocoa, tea and infusions</t>
  </si>
  <si>
    <t>Ingredients for coffee, cocoa, tea, and herbal infusions</t>
  </si>
  <si>
    <t>Cocoa ingredients</t>
  </si>
  <si>
    <t>Cocoa ingredients (RPC derivatives)</t>
  </si>
  <si>
    <t>Cocoa powder</t>
  </si>
  <si>
    <t>Hot drinks and similar (coffee, cocoa, tea and herbal infusions)</t>
  </si>
  <si>
    <t>Coffee beverages</t>
  </si>
  <si>
    <t>Coffee (average strength) beverage</t>
  </si>
  <si>
    <t>Coffee beverage decaffeinated</t>
  </si>
  <si>
    <t>Tea beverages</t>
  </si>
  <si>
    <t>Fermented tea infusion</t>
  </si>
  <si>
    <t>Non-fermented tea, infusion</t>
  </si>
  <si>
    <t>Tea infusion with added flavouring ingredients</t>
  </si>
  <si>
    <t>Herbal and other non-tea infusions</t>
  </si>
  <si>
    <t>Fruit infusion</t>
  </si>
  <si>
    <t>Products for non-standard diets, food imitates and food supplements</t>
  </si>
  <si>
    <t>Meat and dairy imitates</t>
  </si>
  <si>
    <t>Dairy imitates</t>
  </si>
  <si>
    <t>Dairy imitates other than milks</t>
  </si>
  <si>
    <t>Imitation cream</t>
  </si>
  <si>
    <t>Composite dishes</t>
  </si>
  <si>
    <t>Dishes, incl. Ready to eat meals (excluding soups and salads)</t>
  </si>
  <si>
    <t>Dishes excluding pasta or rice dishes, sandwiches and pizza</t>
  </si>
  <si>
    <t>Meat based dishes</t>
  </si>
  <si>
    <t>Meat loaf</t>
  </si>
  <si>
    <t>Meat loaf with cheese, vegetables or other</t>
  </si>
  <si>
    <t>Potato based dishes</t>
  </si>
  <si>
    <t>Potatoes and cheese meal</t>
  </si>
  <si>
    <t>Fries (finger chips)</t>
  </si>
  <si>
    <t>Potato croquettes</t>
  </si>
  <si>
    <t>Vegetable based dishes</t>
  </si>
  <si>
    <t>Creamed vegetable mix</t>
  </si>
  <si>
    <t>Mixed vegetables</t>
  </si>
  <si>
    <t>Mixed vegetables, grilled</t>
  </si>
  <si>
    <t>Mixed vegetables, boiled</t>
  </si>
  <si>
    <t>Sandwiches, pizza and other stuffed bread-like cereal products</t>
  </si>
  <si>
    <t>Sandwich and sandwich-like dishes</t>
  </si>
  <si>
    <t>Hamburger with bread</t>
  </si>
  <si>
    <t>Pizza and pizza-like dishes</t>
  </si>
  <si>
    <t>Savoury pies and tarts</t>
  </si>
  <si>
    <t>Cheese savoury pie</t>
  </si>
  <si>
    <t>Finger food</t>
  </si>
  <si>
    <t>Spring rolls</t>
  </si>
  <si>
    <t>Pastas and rice (or other cereal) –based dishes</t>
  </si>
  <si>
    <t>Pasta based dishes, cooked</t>
  </si>
  <si>
    <t>Pasta, plain (not stuffed), cooked</t>
  </si>
  <si>
    <t>Pasta, filled, cooked</t>
  </si>
  <si>
    <t>Pasta, filled with meat mix, cooked</t>
  </si>
  <si>
    <t>Rice based dishes, cooked</t>
  </si>
  <si>
    <t>Rice pudding</t>
  </si>
  <si>
    <t>Soups and salads</t>
  </si>
  <si>
    <t>Soups (ready-to-eat)</t>
  </si>
  <si>
    <t>Meat soup</t>
  </si>
  <si>
    <t>Meat soup, clear</t>
  </si>
  <si>
    <t>Cereal products and grains based soup</t>
  </si>
  <si>
    <t>Salads</t>
  </si>
  <si>
    <t>Mixed vegetable salad</t>
  </si>
  <si>
    <t>Prepared meat salad</t>
  </si>
  <si>
    <t>Fruit salad</t>
  </si>
  <si>
    <t>Fried or extruded cereal, seed or root-based products</t>
  </si>
  <si>
    <t>Chips, crisps, fries and dough-based analogues</t>
  </si>
  <si>
    <t>Chips/crisps</t>
  </si>
  <si>
    <t>Potato crisps or sticks</t>
  </si>
  <si>
    <t>Puffs/curls-type extruded snack</t>
  </si>
  <si>
    <t>Corn curls</t>
  </si>
  <si>
    <t>Snacks other than chips and similar</t>
  </si>
  <si>
    <t>Seasoning, sauces and condiments</t>
  </si>
  <si>
    <t>Seasonings</t>
  </si>
  <si>
    <t>Salt</t>
  </si>
  <si>
    <t>Salt, iodised</t>
  </si>
  <si>
    <t>Salt, flavoured</t>
  </si>
  <si>
    <t>Seasoning mixes</t>
  </si>
  <si>
    <t>Mixed herbs and spices</t>
  </si>
  <si>
    <t>Curry powder</t>
  </si>
  <si>
    <t>Condiments (including table-top formats)</t>
  </si>
  <si>
    <t>Vinegar</t>
  </si>
  <si>
    <t>Vinegar, wine</t>
  </si>
  <si>
    <t>Balsamic vinegar and similar</t>
  </si>
  <si>
    <t>Vinegar, apple</t>
  </si>
  <si>
    <t>Savoury sauces</t>
  </si>
  <si>
    <t>Mayonnaise, hollandaise and related sauces</t>
  </si>
  <si>
    <t>Mayonnaise sauce</t>
  </si>
  <si>
    <t>Tartar sauce</t>
  </si>
  <si>
    <t>Tomato-containing cooked sauces</t>
  </si>
  <si>
    <t>White sauces</t>
  </si>
  <si>
    <t>Cream sauce</t>
  </si>
  <si>
    <t>Continental european brown cooked sauce, gravy</t>
  </si>
  <si>
    <t>Mustard and related sauces</t>
  </si>
  <si>
    <t>Mustard, mild</t>
  </si>
  <si>
    <t>Sauces from fermented/hydrolised sources and similar</t>
  </si>
  <si>
    <t>Soy sauce</t>
  </si>
  <si>
    <t>Tomato ketchup and related sauces</t>
  </si>
  <si>
    <t>Herbs/spices sauces</t>
  </si>
  <si>
    <t>Aioli or garlic sauce</t>
  </si>
  <si>
    <t>Salad dressing</t>
  </si>
  <si>
    <t>Dessert sauces/toppings</t>
  </si>
  <si>
    <t>Chocolate sauce</t>
  </si>
  <si>
    <t>Major isolated ingredients, additives, flavours, baking and processing aids</t>
  </si>
  <si>
    <t>Isolated proteins and other protein products</t>
  </si>
  <si>
    <t>Gelatine</t>
  </si>
  <si>
    <t>Starches</t>
  </si>
  <si>
    <t>Maize starch</t>
  </si>
  <si>
    <t>Wheat starch</t>
  </si>
  <si>
    <t>Food additives other than flavours, colours and artificial sweeteners</t>
  </si>
  <si>
    <t>Glazing agent</t>
  </si>
  <si>
    <t>Miscellaneous agents for food processing</t>
  </si>
  <si>
    <t>Home-preparation aids</t>
  </si>
  <si>
    <t>Preparations for raising and flavouring home-made bakery</t>
  </si>
  <si>
    <t>Live microorganisms for food production</t>
  </si>
  <si>
    <t>Yeast cultures</t>
  </si>
  <si>
    <t>Baking yeast</t>
  </si>
  <si>
    <t>Grains</t>
  </si>
  <si>
    <t>Vegetables</t>
  </si>
  <si>
    <t>Roots</t>
  </si>
  <si>
    <t>Legumes_etc</t>
  </si>
  <si>
    <t>Fruits</t>
  </si>
  <si>
    <t>Meat_etc</t>
  </si>
  <si>
    <t>Fish</t>
  </si>
  <si>
    <t>Dairy</t>
  </si>
  <si>
    <t>Eggs</t>
  </si>
  <si>
    <t>Sweets</t>
  </si>
  <si>
    <t>Fats_etc</t>
  </si>
  <si>
    <t>Juices_etc</t>
  </si>
  <si>
    <t>Water</t>
  </si>
  <si>
    <t>Alcohol</t>
  </si>
  <si>
    <t>HotBeverages</t>
  </si>
  <si>
    <t>SpecialDiets</t>
  </si>
  <si>
    <t>CompositeDishes</t>
  </si>
  <si>
    <t>Seasoning</t>
  </si>
  <si>
    <t>Isolated</t>
  </si>
  <si>
    <t>Other_ingredients</t>
  </si>
  <si>
    <t>Algae</t>
  </si>
  <si>
    <t>Offal</t>
  </si>
  <si>
    <t>FatTissue</t>
  </si>
  <si>
    <t>Fats</t>
  </si>
  <si>
    <t>Liver</t>
  </si>
  <si>
    <t>DriedMeat</t>
  </si>
  <si>
    <t>SlaughtOther</t>
  </si>
  <si>
    <t>Sweetener</t>
  </si>
  <si>
    <t>Beer</t>
  </si>
  <si>
    <t>Bread</t>
  </si>
  <si>
    <t>Cereals</t>
  </si>
  <si>
    <t>BulbVeg</t>
  </si>
  <si>
    <t>Cereals_etc</t>
  </si>
  <si>
    <t>Concentrated_juice</t>
  </si>
  <si>
    <t>Condiments</t>
  </si>
  <si>
    <t>Confectionery</t>
  </si>
  <si>
    <t>Dessert</t>
  </si>
  <si>
    <t>Toppings</t>
  </si>
  <si>
    <t>Dishes</t>
  </si>
  <si>
    <t>Drinking_Water</t>
  </si>
  <si>
    <t>Plant_extracts</t>
  </si>
  <si>
    <t>Emulsions</t>
  </si>
  <si>
    <t>Fermented</t>
  </si>
  <si>
    <t>FineBakery</t>
  </si>
  <si>
    <t>FishMeat</t>
  </si>
  <si>
    <t>FishProcessed</t>
  </si>
  <si>
    <t>Brassica</t>
  </si>
  <si>
    <t>FoodAdd</t>
  </si>
  <si>
    <t>ParticularDiets</t>
  </si>
  <si>
    <t>Supplements</t>
  </si>
  <si>
    <t>FriedCereal</t>
  </si>
  <si>
    <t>Juices</t>
  </si>
  <si>
    <t>FruitPure</t>
  </si>
  <si>
    <t>FruitingVeg</t>
  </si>
  <si>
    <t>Herbs</t>
  </si>
  <si>
    <t>HotDrinks</t>
  </si>
  <si>
    <t>IngredientsCoffee</t>
  </si>
  <si>
    <t>Proteins</t>
  </si>
  <si>
    <t>LeafyVeg</t>
  </si>
  <si>
    <t>LegumesPod</t>
  </si>
  <si>
    <t>PlantRPC</t>
  </si>
  <si>
    <t>Meat</t>
  </si>
  <si>
    <t>MarinatedMeat</t>
  </si>
  <si>
    <t>Imitates</t>
  </si>
  <si>
    <t>MeatSpecialities</t>
  </si>
  <si>
    <t>MilkPowder</t>
  </si>
  <si>
    <t>Yeast</t>
  </si>
  <si>
    <t>MixedAlcohol</t>
  </si>
  <si>
    <t>Nuts</t>
  </si>
  <si>
    <t>Pasta</t>
  </si>
  <si>
    <t>FatProc</t>
  </si>
  <si>
    <t>EggsProc</t>
  </si>
  <si>
    <t>FruitProc</t>
  </si>
  <si>
    <t>LegumesProc</t>
  </si>
  <si>
    <t>VegetablesProc</t>
  </si>
  <si>
    <t>MeatProc</t>
  </si>
  <si>
    <t>RootNTuber</t>
  </si>
  <si>
    <t>Savoury</t>
  </si>
  <si>
    <t>SeasoningsNExtracts</t>
  </si>
  <si>
    <t>SoupsSalads</t>
  </si>
  <si>
    <t>DessertsSpoonable</t>
  </si>
  <si>
    <t>Sprouts</t>
  </si>
  <si>
    <t>StarchyRootProd</t>
  </si>
  <si>
    <t>StarchyRoots</t>
  </si>
  <si>
    <t>StemsNStalks</t>
  </si>
  <si>
    <t>Sugar</t>
  </si>
  <si>
    <t>SugarPlants</t>
  </si>
  <si>
    <t>EggsUnproc</t>
  </si>
  <si>
    <t>SpiritsUnsweetened</t>
  </si>
  <si>
    <t>DessertsWater</t>
  </si>
  <si>
    <t>Beverages</t>
  </si>
  <si>
    <t>Z0001.0001.0001.0003</t>
  </si>
  <si>
    <t>Z0001.0001.0001.0003.0004</t>
  </si>
  <si>
    <t>Z0001.0001.0001.0007.0001.0001</t>
  </si>
  <si>
    <t>Z0001.0001.0001.0010</t>
  </si>
  <si>
    <t>Z0001.0001.0002.0004</t>
  </si>
  <si>
    <t>Z0001.0001.0002.0005</t>
  </si>
  <si>
    <t>Z0001.0001.0002.0005.0001</t>
  </si>
  <si>
    <t>Z0001.0001.0002.0011</t>
  </si>
  <si>
    <t>Z0001.0001.0002.0012.0004</t>
  </si>
  <si>
    <t>Z0001.0001.0003</t>
  </si>
  <si>
    <t>Z0001.0001.0003.0002</t>
  </si>
  <si>
    <t>Z0001.0001.0003.0007</t>
  </si>
  <si>
    <t>Z0001.0001.0006</t>
  </si>
  <si>
    <t>Z0001.0001.0006.0002</t>
  </si>
  <si>
    <t>Z0001.0002.0001.0002.0001</t>
  </si>
  <si>
    <t>Z0001.0002.0001.0004</t>
  </si>
  <si>
    <t>Z0001.0002.0003.0001</t>
  </si>
  <si>
    <t>Z0001.0002.0004</t>
  </si>
  <si>
    <t>Z0001.0002.0004.0001</t>
  </si>
  <si>
    <t>Z0001.0002.0004.0001.0002</t>
  </si>
  <si>
    <t>Z0001.0002.0006</t>
  </si>
  <si>
    <t>Z0001.0002.0006.0001</t>
  </si>
  <si>
    <t>Z0001.0002.0007.0001</t>
  </si>
  <si>
    <t>Z0001.0002.0008.0002</t>
  </si>
  <si>
    <t>Z0001.0002.0008.0003</t>
  </si>
  <si>
    <t>Z0001.0003.0001.0001.0001</t>
  </si>
  <si>
    <t>Z0001.0003.0001.0003.0005</t>
  </si>
  <si>
    <t>Z0001.0003.0002.0002</t>
  </si>
  <si>
    <t>Z0001.0003.0002.0002.0001</t>
  </si>
  <si>
    <t>Z0001.0003.0002.0005</t>
  </si>
  <si>
    <t>Z0001.0003.0002.0005.0001</t>
  </si>
  <si>
    <t>Z0001.0003.0002.0006</t>
  </si>
  <si>
    <t>Z0001.0003.0002.0006.0002</t>
  </si>
  <si>
    <t>Z0001.0004.0001.0001.0003</t>
  </si>
  <si>
    <t>Z0001.0004.0001.0001.0007</t>
  </si>
  <si>
    <t>Z0001.0004.0002.0001</t>
  </si>
  <si>
    <t>Z0001.0004.0003.0001.0002.0003</t>
  </si>
  <si>
    <t>Z0001.0004.0003.0001.0002.0004.0002</t>
  </si>
  <si>
    <t>Z0001.0004.0003.0001.0005</t>
  </si>
  <si>
    <t>Z0001.0004.0003.0001.0006</t>
  </si>
  <si>
    <t>Z0001.0004.0004.0007</t>
  </si>
  <si>
    <t>Z0001.0004.0006.0001.0001</t>
  </si>
  <si>
    <t>Z0001.0004.0007.0002</t>
  </si>
  <si>
    <t>Z0001.0004.0007.0003</t>
  </si>
  <si>
    <t>Z0001.0005.0001</t>
  </si>
  <si>
    <t>Z0001.0005.0001.0002</t>
  </si>
  <si>
    <t>Z0001.0005.0001.0002.0003</t>
  </si>
  <si>
    <t>Z0001.0005.0001.0002.0004</t>
  </si>
  <si>
    <t>Z0001.0005.0001.0002.0006</t>
  </si>
  <si>
    <t>Z0001.0005.0002.0001</t>
  </si>
  <si>
    <t>Z0001.0005.0004.0001.0005</t>
  </si>
  <si>
    <t>Z0002.0001.0001.0002.0003</t>
  </si>
  <si>
    <t>Z0002.0001.0001.0002.0004</t>
  </si>
  <si>
    <t>Z0002.0001.0001.0003.0001</t>
  </si>
  <si>
    <t>Z0002.0001.0001.0005</t>
  </si>
  <si>
    <t>Z0002.0001.0001.0005.0001</t>
  </si>
  <si>
    <t>Z0002.0001.0004.0001</t>
  </si>
  <si>
    <t>Z0002.0002.0001</t>
  </si>
  <si>
    <t>Z0002.0006.0002.0001</t>
  </si>
  <si>
    <t>Z0002.0007.0001.0004.0001</t>
  </si>
  <si>
    <t>Z0002.0007.0002</t>
  </si>
  <si>
    <t>Z0002.0008.0001.0001.0002</t>
  </si>
  <si>
    <t>Z0002.0008.0001.0001.0002.0002</t>
  </si>
  <si>
    <t>Z0002.0008.0001.0002.0002</t>
  </si>
  <si>
    <t>Z0002.0008.0001.0002.0002.0001</t>
  </si>
  <si>
    <t>Z0002.0008.0001.0003</t>
  </si>
  <si>
    <t>Z0002.0008.0001.0003.0001</t>
  </si>
  <si>
    <t>Z0002.0009.0004</t>
  </si>
  <si>
    <t>Z0002.0009.0006</t>
  </si>
  <si>
    <t>Z0002.0009.0006.0001</t>
  </si>
  <si>
    <t>Z0002.0009.0008.0005</t>
  </si>
  <si>
    <t>Z0002.0009.0011</t>
  </si>
  <si>
    <t>Z0002.0009.0011.0001</t>
  </si>
  <si>
    <t>Z0002.0011.0001.0001.0007</t>
  </si>
  <si>
    <t>Z0002.0011.0001.0001.0012</t>
  </si>
  <si>
    <t>Z0002.0011.0001.0002.0001</t>
  </si>
  <si>
    <t>Z0002.0012.0001.0003.0011</t>
  </si>
  <si>
    <t>Z0002.0012.0001.0006</t>
  </si>
  <si>
    <t>Z0002.0012.0001.0006.0001</t>
  </si>
  <si>
    <t>Z0002.0012.0001.0007.0001</t>
  </si>
  <si>
    <t>Z0002.0012.0001.0007.0008</t>
  </si>
  <si>
    <t>Z0002.0012.0001.0008.0002</t>
  </si>
  <si>
    <t>Z0002.0012.0001.0008.0002.0006</t>
  </si>
  <si>
    <t>Z0002.0012.0001.0009</t>
  </si>
  <si>
    <t>Z0002.0012.0001.0009.0001</t>
  </si>
  <si>
    <t>Z0002.0013.0001.0002</t>
  </si>
  <si>
    <t>Z0002.0013.0001.0002.0001</t>
  </si>
  <si>
    <t>Z0002.0013.0006</t>
  </si>
  <si>
    <t>Z0002.0013.0006.0001</t>
  </si>
  <si>
    <t>Z0003.0001.0002</t>
  </si>
  <si>
    <t>Z0003.0001.0002.0002</t>
  </si>
  <si>
    <t>Z0003.0001.0002.0002.0001</t>
  </si>
  <si>
    <t>Z0003.0002</t>
  </si>
  <si>
    <t>Z0003.0002.0002</t>
  </si>
  <si>
    <t>Z0003.0002.0002.0002</t>
  </si>
  <si>
    <t>Z0003.0002.0002.0002.0003</t>
  </si>
  <si>
    <t>Z0003.0003</t>
  </si>
  <si>
    <t>Z0003.0003.0002</t>
  </si>
  <si>
    <t>Z0004.0001.0002.0001.0003</t>
  </si>
  <si>
    <t>Z0004.0001.0002.0001.0013</t>
  </si>
  <si>
    <t>Z0004.0001.0002.0002</t>
  </si>
  <si>
    <t>Z0004.0001.0002.0002.0001</t>
  </si>
  <si>
    <t>Z0004.0002.0001.0003</t>
  </si>
  <si>
    <t>Z0004.0002.0001.0003.0001</t>
  </si>
  <si>
    <t>Z0004.0002.0001.0005</t>
  </si>
  <si>
    <t>Z0004.0002.0001.0005.0001</t>
  </si>
  <si>
    <t>Z0004.0002.0001.0006</t>
  </si>
  <si>
    <t>Z0004.0002.0001.0006.0001</t>
  </si>
  <si>
    <t>Z0004.0002.0001.0009.0001</t>
  </si>
  <si>
    <t>Z0004.0002.0002.0001</t>
  </si>
  <si>
    <t>Z0004.0002.0002.0001.0001</t>
  </si>
  <si>
    <t>Z0004.0002.0002.0004</t>
  </si>
  <si>
    <t>Z0004.0002.0002.0004.0001</t>
  </si>
  <si>
    <t>Z0004.0002.0002.0010</t>
  </si>
  <si>
    <t>Z0004.0002.0002.0010.0001</t>
  </si>
  <si>
    <t>Z0004.0002.0002.0016</t>
  </si>
  <si>
    <t>Z0004.0002.0002.0016.0003</t>
  </si>
  <si>
    <t>Z0004.0003.0001.0010</t>
  </si>
  <si>
    <t>Z0004.0003.0002</t>
  </si>
  <si>
    <t>Z0004.0003.0002.0002</t>
  </si>
  <si>
    <t>Z0004.0003.0002.0002.0001</t>
  </si>
  <si>
    <t>Z0004.0003.0002.0002.0001.0001</t>
  </si>
  <si>
    <t>Z0004.0003.0003.0002</t>
  </si>
  <si>
    <t>Z0004.0003.0003.0002.0001</t>
  </si>
  <si>
    <t>Z0004.0003.0006.0001.0001</t>
  </si>
  <si>
    <t>Z0004.0003.0007.0002.0008</t>
  </si>
  <si>
    <t>Z0004.0003.0007.0003</t>
  </si>
  <si>
    <t>Z0004.0003.0007.0003.0001</t>
  </si>
  <si>
    <t>Z0004.0004.0001.0003.0002</t>
  </si>
  <si>
    <t>Z0004.0004.0002</t>
  </si>
  <si>
    <t>Z0004.0004.0002.0001</t>
  </si>
  <si>
    <t>Z0004.0004.0002.0003</t>
  </si>
  <si>
    <t>Z0004.0004.0002.0004</t>
  </si>
  <si>
    <t>Z0005.0001.0001.0001.0003</t>
  </si>
  <si>
    <t>Z0005.0001.0001.0001.0003.0001</t>
  </si>
  <si>
    <t>Z0005.0001.0001.0002.0001</t>
  </si>
  <si>
    <t>Z0005.0001.0001.0004</t>
  </si>
  <si>
    <t>Z0005.0001.0001.0004.0001</t>
  </si>
  <si>
    <t>Z0005.0001.0002.0003</t>
  </si>
  <si>
    <t>Z0005.0001.0002.0003.0001</t>
  </si>
  <si>
    <t>Z0005.0001.0003.0001</t>
  </si>
  <si>
    <t>Z0005.0001.0003.0001.0001</t>
  </si>
  <si>
    <t>Z0005.0001.0003.0003.0001</t>
  </si>
  <si>
    <t>Z0005.0001.0003.0003.0003</t>
  </si>
  <si>
    <t>Z0005.0001.0004.0006.0001.0002</t>
  </si>
  <si>
    <t>Z0005.0001.0006.0001</t>
  </si>
  <si>
    <t>Z0005.0001.0006.0001.0001</t>
  </si>
  <si>
    <t>Z0005.0001.0006.0003</t>
  </si>
  <si>
    <t>Z0005.0001.0006.0003.0001</t>
  </si>
  <si>
    <t>Z0005.0002.0001.0005</t>
  </si>
  <si>
    <t>Z0005.0002.0001.0008</t>
  </si>
  <si>
    <t>Z0005.0002.0001.0009</t>
  </si>
  <si>
    <t>Z0005.0002.0001.0012</t>
  </si>
  <si>
    <t>Z0005.0002.0002.0005</t>
  </si>
  <si>
    <t>Z0005.0002.0002.0005.0001</t>
  </si>
  <si>
    <t>Z0005.0002.0002.0005.0002</t>
  </si>
  <si>
    <t>Z0005.0002.0002.0005.0005</t>
  </si>
  <si>
    <t>Z0005.0002.0002.0005.0006</t>
  </si>
  <si>
    <t>Z0005.0002.0002.0005.0010</t>
  </si>
  <si>
    <t>Z0005.0002.0002.0005.0012</t>
  </si>
  <si>
    <t>Z0005.0002.0003.0002</t>
  </si>
  <si>
    <t>Z0005.0002.0003.0004</t>
  </si>
  <si>
    <t>Z0005.0002.0003.0004.0003</t>
  </si>
  <si>
    <t>Z0005.0002.0003.0008</t>
  </si>
  <si>
    <t>Z0005.0002.0003.0008.0003</t>
  </si>
  <si>
    <t>Z0005.0002.0003.0008.0005</t>
  </si>
  <si>
    <t>Z0005.0002.0003.0008.0008</t>
  </si>
  <si>
    <t>Z0005.0002.0003.0008.0012</t>
  </si>
  <si>
    <t>Z0006.0003.0001.0001.0001</t>
  </si>
  <si>
    <t>Z0006.0003.0001.0004.0008</t>
  </si>
  <si>
    <t>Z0006.0003.0001.0005.0001</t>
  </si>
  <si>
    <t>Z0006.0003.0001.0006</t>
  </si>
  <si>
    <t>Z0006.0003.0001.0006.0002</t>
  </si>
  <si>
    <t>Z0006.0003.0001.0014</t>
  </si>
  <si>
    <t>Z0006.0003.0002.0001.0004</t>
  </si>
  <si>
    <t>Z0006.0003.0002.0001.0005</t>
  </si>
  <si>
    <t>Z0006.0010.0001.0002</t>
  </si>
  <si>
    <t>Z0006.0010.0001.0002.0001</t>
  </si>
  <si>
    <t>Z0006.0010.0002.0003.0001</t>
  </si>
  <si>
    <t>Z0006.0011</t>
  </si>
  <si>
    <t>Z0006.0011.0002</t>
  </si>
  <si>
    <t>Z0006.0012.0002.0003</t>
  </si>
  <si>
    <t>Z0006.0012.0002.0005.0001</t>
  </si>
  <si>
    <t>Z0006.0012.0002.0006.0002</t>
  </si>
  <si>
    <t>Z0006.0012.0002.0006.0004.0001</t>
  </si>
  <si>
    <t>Z0006.0012.0002.0006.0005</t>
  </si>
  <si>
    <t>Z0006.0012.0002.0006.0005.0003</t>
  </si>
  <si>
    <t>Z0006.0013.0001</t>
  </si>
  <si>
    <t>Z0006.0013.0001.0001</t>
  </si>
  <si>
    <t>Z0006.0014</t>
  </si>
  <si>
    <t>Z0006.0014.0001</t>
  </si>
  <si>
    <t>Z0006.0014.0001.0001</t>
  </si>
  <si>
    <t>Z0006.0015</t>
  </si>
  <si>
    <t>Z0007.0001.0001.0003.0001</t>
  </si>
  <si>
    <t>Z0007.0001.0001.0003.0001.0002</t>
  </si>
  <si>
    <t>Z0007.0003.0005</t>
  </si>
  <si>
    <t>Z0007.0003.0005.0004</t>
  </si>
  <si>
    <t>Z0007.0003.0007</t>
  </si>
  <si>
    <t>Z0007.0004.0007</t>
  </si>
  <si>
    <t>Z0007.0004.0007.0003</t>
  </si>
  <si>
    <t>Z0007.0010.0001.0003</t>
  </si>
  <si>
    <t>Z0007.0010.0001.0004</t>
  </si>
  <si>
    <t>Z0007.0010.0001.0005</t>
  </si>
  <si>
    <t>Z0007.0010.0001.0006</t>
  </si>
  <si>
    <t>Z0007.0010.0001.0006.0002</t>
  </si>
  <si>
    <t>Z0007.0010.0001.0006.0005</t>
  </si>
  <si>
    <t>Z0007.0010.0001.0006.0007</t>
  </si>
  <si>
    <t>Z0007.0010.0002.0001</t>
  </si>
  <si>
    <t>Z0008.0002.0001.0001.0001.0001</t>
  </si>
  <si>
    <t>Z0008.0002.0001.0001.0003</t>
  </si>
  <si>
    <t>Z0008.0002.0001.0001.0003.0002</t>
  </si>
  <si>
    <t>Z0008.0002.0002.0002</t>
  </si>
  <si>
    <t>Z0008.0004.0002.0001.0002</t>
  </si>
  <si>
    <t>Z0008.0004.0003.0001.0003</t>
  </si>
  <si>
    <t>Z0008.0004.0003.0002.0001.0054</t>
  </si>
  <si>
    <t>Z0008.0004.0003.0002.0002.0005</t>
  </si>
  <si>
    <t>Z0008.0004.0003.0002.0003.0007</t>
  </si>
  <si>
    <t>Z0008.0005.0002.0003</t>
  </si>
  <si>
    <t>Z0008.0005.0002.0004</t>
  </si>
  <si>
    <t>Z0009.0002</t>
  </si>
  <si>
    <t>Z0009.0002.0002</t>
  </si>
  <si>
    <t>Z0009.0002.0002.0001</t>
  </si>
  <si>
    <t>Z0009.0002.0002.0002</t>
  </si>
  <si>
    <t>Z0010.0001.0001.0002.0005</t>
  </si>
  <si>
    <t>Z0010.0001.0003.0002</t>
  </si>
  <si>
    <t>Z0010.0003.0003.0001</t>
  </si>
  <si>
    <t>Z0010.0004.0002.0001</t>
  </si>
  <si>
    <t>Z0011.0001.0001.0002.0006</t>
  </si>
  <si>
    <t>Z0011.0001.0001.0002.0007</t>
  </si>
  <si>
    <t>Z0011.0001.0001.0003</t>
  </si>
  <si>
    <t>Z0011.0001.0001.0003.0002</t>
  </si>
  <si>
    <t>Z0011.0002.0003</t>
  </si>
  <si>
    <t>Z0011.0002.0003.0001</t>
  </si>
  <si>
    <t>Z0012.0001.0001.0005</t>
  </si>
  <si>
    <t>Z0012.0001.0001.0006</t>
  </si>
  <si>
    <t>Z0012.0002.0001.0001.0016</t>
  </si>
  <si>
    <t>Z0012.0003</t>
  </si>
  <si>
    <t>Z0012.0003.0001</t>
  </si>
  <si>
    <t>Z0013.0001.0001.0001.0001</t>
  </si>
  <si>
    <t>Z0013.0001.0001.0003</t>
  </si>
  <si>
    <t>Z0013.0002.0001.0001.0002.0002</t>
  </si>
  <si>
    <t>Z0014.0001</t>
  </si>
  <si>
    <t>Z0014.0001.0001</t>
  </si>
  <si>
    <t>Z0014.0001.0001.0001</t>
  </si>
  <si>
    <t>Z0014.0001.0001.0001.0003</t>
  </si>
  <si>
    <t>Z0014.0001.0001.0001.0004</t>
  </si>
  <si>
    <t>Z0014.0001.0001.0004</t>
  </si>
  <si>
    <t>Z0014.0002.0001.0004</t>
  </si>
  <si>
    <t>Z0014.0003</t>
  </si>
  <si>
    <t>Z0014.0003.0003</t>
  </si>
  <si>
    <t>Z0014.0003.0003.0002</t>
  </si>
  <si>
    <t>Z0014.0004.0001.0002</t>
  </si>
  <si>
    <t>Z0014.0004.0001.0002.0002</t>
  </si>
  <si>
    <t>Z0015.0001.0004</t>
  </si>
  <si>
    <t>Z0015.0001.0004.0002</t>
  </si>
  <si>
    <t>Z0015.0002.0001.0001</t>
  </si>
  <si>
    <t>Z0015.0002.0003</t>
  </si>
  <si>
    <t>Z0015.0002.0003.0001</t>
  </si>
  <si>
    <t>Z0015.0002.0005.0001</t>
  </si>
  <si>
    <t>Z0015.0002.0005.0011</t>
  </si>
  <si>
    <t>Z0015.0002.0005.0012</t>
  </si>
  <si>
    <t>Z0015.0002.0005.0013</t>
  </si>
  <si>
    <t>Z0017.0001</t>
  </si>
  <si>
    <t>Z0017.0002</t>
  </si>
  <si>
    <t>Z0017.0002.0001</t>
  </si>
  <si>
    <t>Z0017.0002.0002</t>
  </si>
  <si>
    <t>Z0017.0002.0002.0001</t>
  </si>
  <si>
    <t>Z0017.0002.0002.0002</t>
  </si>
  <si>
    <t>Z0017.0002.0002.0003</t>
  </si>
  <si>
    <t>Z0017.0002.0003</t>
  </si>
  <si>
    <t>Z0017.0002.0003.0003</t>
  </si>
  <si>
    <t>Z0017.0002.0003.0005</t>
  </si>
  <si>
    <t>Z0017.0002.0003.0006</t>
  </si>
  <si>
    <t>Z0017.0002.0003.0007</t>
  </si>
  <si>
    <t>Z0017.0002.0003.0008</t>
  </si>
  <si>
    <t>Z0017.0002.0003.0010</t>
  </si>
  <si>
    <t>Z0017.0003.0001</t>
  </si>
  <si>
    <t>Z0017.0003.0002.0001</t>
  </si>
  <si>
    <t>Z0017.0003.0002.0001.0001</t>
  </si>
  <si>
    <t>Z0017.0003.0002.0001.0002</t>
  </si>
  <si>
    <t>Z0017.0003.0002.0001.0004</t>
  </si>
  <si>
    <t>Z0017.0003.0002.0002.0003</t>
  </si>
  <si>
    <t>Z0017.0003.0002.0002.0004</t>
  </si>
  <si>
    <t>Z0018.0001.0001.0002</t>
  </si>
  <si>
    <t>Z0018.0001.0001.0002.0008</t>
  </si>
  <si>
    <t>Z0018.0001.0001.0004.0010.0001</t>
  </si>
  <si>
    <t>Z0018.0003.0001.0001.0003</t>
  </si>
  <si>
    <t>Z0018.0004</t>
  </si>
  <si>
    <t>Z0019.0002</t>
  </si>
  <si>
    <t>Z0019.0002.0002</t>
  </si>
  <si>
    <t>Z0019.0003.0002.0004.0001</t>
  </si>
  <si>
    <t>Z0019.0003.0002.0004.0002</t>
  </si>
  <si>
    <t>Z0019.0003.0002.0004.0004</t>
  </si>
  <si>
    <t>Z0019.0003.0002.0007</t>
  </si>
  <si>
    <t>Z0019.0003.0002.0008.0003</t>
  </si>
  <si>
    <t>Z0019.0003.0002.0008.0004</t>
  </si>
  <si>
    <t>Z0019.0003.0002.0008.0006</t>
  </si>
  <si>
    <t>Z0019.0003.0002.0010.0003</t>
  </si>
  <si>
    <t>Z0019.0003.0002.0010.0004</t>
  </si>
  <si>
    <t>Z0019.0003.0002.0010.0005</t>
  </si>
  <si>
    <t>Z0019.0003.0002.0010.0007</t>
  </si>
  <si>
    <t>Z0019.0003.0002.0010.0008</t>
  </si>
  <si>
    <t>Z0019.0003.0002.0010.0009</t>
  </si>
  <si>
    <t>Z0019.0003.0002.0011</t>
  </si>
  <si>
    <t>Z0019.0003.0002.0012</t>
  </si>
  <si>
    <t>Z0019.0003.0002.0012.0001</t>
  </si>
  <si>
    <t>Z0019.0004.0001</t>
  </si>
  <si>
    <t>Buckwheat and other pseudo-cereals and similar-</t>
  </si>
  <si>
    <t>Quinoa grain</t>
  </si>
  <si>
    <t>Rice grain, brown</t>
  </si>
  <si>
    <t>Wheat and similar-</t>
  </si>
  <si>
    <t>Buckwheat flour</t>
  </si>
  <si>
    <t>Maize, milled</t>
  </si>
  <si>
    <t>Maize flour</t>
  </si>
  <si>
    <t>Spelt flour</t>
  </si>
  <si>
    <t>Wheat wholemeal flour</t>
  </si>
  <si>
    <t>Groats</t>
  </si>
  <si>
    <t>Buckwheat groats</t>
  </si>
  <si>
    <t>Bulgur</t>
  </si>
  <si>
    <t>Cereal germ</t>
  </si>
  <si>
    <t>Wheat germ</t>
  </si>
  <si>
    <t>Rye bread and rolls, refined flour</t>
  </si>
  <si>
    <t>Sandwich bread (hamburger roll-type)</t>
  </si>
  <si>
    <t>Rye-wheat bread and rolls, refined flour</t>
  </si>
  <si>
    <t>Sticks, salty</t>
  </si>
  <si>
    <t>Crisp bread</t>
  </si>
  <si>
    <t>Rye crisp bread</t>
  </si>
  <si>
    <t>Crisp bread, rye, refined flour</t>
  </si>
  <si>
    <t>Rusk</t>
  </si>
  <si>
    <t>Rusk, refined flour</t>
  </si>
  <si>
    <t>Gluten free bread</t>
  </si>
  <si>
    <t>Croutons</t>
  </si>
  <si>
    <t>Bread stuffing</t>
  </si>
  <si>
    <t>Pasta wholemeal</t>
  </si>
  <si>
    <t>Yeast leavened sweet doughs</t>
  </si>
  <si>
    <t>Fine yeast sweet dough (brioche)</t>
  </si>
  <si>
    <t>Short pastry dough and similar</t>
  </si>
  <si>
    <t>Short pastry dough (pate brisee)</t>
  </si>
  <si>
    <t>Short sweet pastry doughs (pate sucree, sablee)</t>
  </si>
  <si>
    <t>Shortbread pastry</t>
  </si>
  <si>
    <t>Biscuits, sweet, wheat wholemeal</t>
  </si>
  <si>
    <t>Sponge biscuits</t>
  </si>
  <si>
    <t>Éclair</t>
  </si>
  <si>
    <t>Nut cream cake</t>
  </si>
  <si>
    <t>Cheese cream sponge cake</t>
  </si>
  <si>
    <t>Meringue tart</t>
  </si>
  <si>
    <t>Rotation cooked layered cakes</t>
  </si>
  <si>
    <t>Fried dough sweet</t>
  </si>
  <si>
    <t>Puff-pastry croissant, filled with chocolate</t>
  </si>
  <si>
    <t>Pancakes</t>
  </si>
  <si>
    <t>Scones and similar</t>
  </si>
  <si>
    <t>Breakfast cereals, plain</t>
  </si>
  <si>
    <t>Porridge (in dry form, to be diluted)</t>
  </si>
  <si>
    <t>Oat porridge</t>
  </si>
  <si>
    <t>Rice porridge</t>
  </si>
  <si>
    <t>Wheat semolina porridge</t>
  </si>
  <si>
    <t>Cereal bars plain</t>
  </si>
  <si>
    <t>Processed rice-based flakes</t>
  </si>
  <si>
    <t>Cutting lettuces</t>
  </si>
  <si>
    <t>Head lettuces</t>
  </si>
  <si>
    <t>Escaroles</t>
  </si>
  <si>
    <t>Roman rocket and similar-</t>
  </si>
  <si>
    <t>Roman rocket</t>
  </si>
  <si>
    <t>Brussels sprouts and similar-</t>
  </si>
  <si>
    <t>Brussels sprouts</t>
  </si>
  <si>
    <t>Head cabbages</t>
  </si>
  <si>
    <t>Chinese cabbages</t>
  </si>
  <si>
    <t>Kales and similar-</t>
  </si>
  <si>
    <t>Curly kales</t>
  </si>
  <si>
    <t>Cresses</t>
  </si>
  <si>
    <t>Onions</t>
  </si>
  <si>
    <t>French beans (with pods)</t>
  </si>
  <si>
    <t>Peas (with pods) and similar-</t>
  </si>
  <si>
    <t>Ground cherries (physalis etc.)</t>
  </si>
  <si>
    <t>Cape gooseberries</t>
  </si>
  <si>
    <t>Chili peppers</t>
  </si>
  <si>
    <t>Capsicum annuum hot cultivars</t>
  </si>
  <si>
    <t>Aubergines and similar-</t>
  </si>
  <si>
    <t>Aubergines</t>
  </si>
  <si>
    <t>Horseradishes and similar-</t>
  </si>
  <si>
    <t>Parsnips and similar-</t>
  </si>
  <si>
    <t>Parsnip roots</t>
  </si>
  <si>
    <t>Small radishes</t>
  </si>
  <si>
    <t>Turnips and similar-</t>
  </si>
  <si>
    <t>Turnips</t>
  </si>
  <si>
    <t>Jew's ears</t>
  </si>
  <si>
    <t>Shiitake</t>
  </si>
  <si>
    <t>Ceps</t>
  </si>
  <si>
    <t>Lovage leaves</t>
  </si>
  <si>
    <t>Rosemary and similar-</t>
  </si>
  <si>
    <t>Rosemary</t>
  </si>
  <si>
    <t>Thyme</t>
  </si>
  <si>
    <t>Oregano</t>
  </si>
  <si>
    <t>Mints</t>
  </si>
  <si>
    <t>Peppermint</t>
  </si>
  <si>
    <t>Laurel and similar-</t>
  </si>
  <si>
    <t>Laurel</t>
  </si>
  <si>
    <t>Preserved concentrated tomatoes</t>
  </si>
  <si>
    <t>Tomato paste</t>
  </si>
  <si>
    <t>Dried vegetables</t>
  </si>
  <si>
    <t>Dried mushrooms</t>
  </si>
  <si>
    <t>Tropical root and tuber vegetables</t>
  </si>
  <si>
    <t>Sweet potatoes and similar-</t>
  </si>
  <si>
    <t>Sweet potatoes</t>
  </si>
  <si>
    <t>Sugar plants</t>
  </si>
  <si>
    <t>Stalks/canes/trunk sap or similar for sugar</t>
  </si>
  <si>
    <t>Other sugar plants</t>
  </si>
  <si>
    <t>Maples (trunk sap)</t>
  </si>
  <si>
    <t>Starchy root and tuber products</t>
  </si>
  <si>
    <t>Canned starchy root products</t>
  </si>
  <si>
    <t>Broad beans (dry)</t>
  </si>
  <si>
    <t>Runner beans (dry)</t>
  </si>
  <si>
    <t>Lentils (dry) and similar-</t>
  </si>
  <si>
    <t>Lentils (dry)</t>
  </si>
  <si>
    <t>Cashew nuts and similar-</t>
  </si>
  <si>
    <t>Cashew nuts</t>
  </si>
  <si>
    <t>Coconuts and similar-</t>
  </si>
  <si>
    <t>Coconuts</t>
  </si>
  <si>
    <t>Hazelnuts and similar-</t>
  </si>
  <si>
    <t>Hazelnuts</t>
  </si>
  <si>
    <t>Pine nut kernels</t>
  </si>
  <si>
    <t>Linseeds and similar-</t>
  </si>
  <si>
    <t>Linseeds</t>
  </si>
  <si>
    <t>Sesame seeds and similar-</t>
  </si>
  <si>
    <t>Sesame seeds</t>
  </si>
  <si>
    <t>Pumpkin seeds and similar-</t>
  </si>
  <si>
    <t>Pumpkin seeds</t>
  </si>
  <si>
    <t>Other seeds (including elsewhere non-listed oilseeds and other seeds)</t>
  </si>
  <si>
    <t>Chia seeds</t>
  </si>
  <si>
    <t>Lovage, dry</t>
  </si>
  <si>
    <t>Flowers or parts of flower used as spices or similar</t>
  </si>
  <si>
    <t>Flower pistil spices</t>
  </si>
  <si>
    <t>Saffron and similar-</t>
  </si>
  <si>
    <t>Saffron</t>
  </si>
  <si>
    <t>Black caraway seed and similar-</t>
  </si>
  <si>
    <t>Black caraway seed</t>
  </si>
  <si>
    <t>Cinnamon bark</t>
  </si>
  <si>
    <t>Wasabi roots</t>
  </si>
  <si>
    <t>Turmeric roots and similar-</t>
  </si>
  <si>
    <t>Turmeric roots</t>
  </si>
  <si>
    <t>Sesame paste (tahini) (sesamus indicum)</t>
  </si>
  <si>
    <t>Canned or jarred legumes</t>
  </si>
  <si>
    <t>Canned or jarred common beans</t>
  </si>
  <si>
    <t>Canned or jarred lentils</t>
  </si>
  <si>
    <t>Canned or jarred chickpea</t>
  </si>
  <si>
    <t>Shaddocks</t>
  </si>
  <si>
    <t>Pomelos</t>
  </si>
  <si>
    <t>Oranges</t>
  </si>
  <si>
    <t>Limes and similar-</t>
  </si>
  <si>
    <t>Limes</t>
  </si>
  <si>
    <t>Quinces and similar-</t>
  </si>
  <si>
    <t>Quinces</t>
  </si>
  <si>
    <t>Apricots and similar-</t>
  </si>
  <si>
    <t>Apricots</t>
  </si>
  <si>
    <t>Common peaches</t>
  </si>
  <si>
    <t>Nectarines</t>
  </si>
  <si>
    <t>Blackcurrants</t>
  </si>
  <si>
    <t>Dates and similar-</t>
  </si>
  <si>
    <t>Dates</t>
  </si>
  <si>
    <t>Table olives and similar-</t>
  </si>
  <si>
    <t>Table olives</t>
  </si>
  <si>
    <t>Chinese black olives</t>
  </si>
  <si>
    <t>Dried apples</t>
  </si>
  <si>
    <t>Dried dates</t>
  </si>
  <si>
    <t>Dried figs</t>
  </si>
  <si>
    <t>Dried mangoes</t>
  </si>
  <si>
    <t>Compote of fruit / vegetables</t>
  </si>
  <si>
    <t>Fruit compote, apple</t>
  </si>
  <si>
    <t>Fruit compote, apricot</t>
  </si>
  <si>
    <t>Fruit compote, peach</t>
  </si>
  <si>
    <t>Fruit compote, pear</t>
  </si>
  <si>
    <t>Fruit compote, sour cherry</t>
  </si>
  <si>
    <t>Fruit compote, mixed fruit</t>
  </si>
  <si>
    <t>Fruit or fruit-vegetable puree</t>
  </si>
  <si>
    <t>Candied fruits</t>
  </si>
  <si>
    <t>Candied fruit, cherry</t>
  </si>
  <si>
    <t>Canned or jarred fruit</t>
  </si>
  <si>
    <t>Canned or jarred apple</t>
  </si>
  <si>
    <t>Canned or jarred apricot</t>
  </si>
  <si>
    <t>Canned or jarred sour cherry</t>
  </si>
  <si>
    <t>Canned or jarred pineapple</t>
  </si>
  <si>
    <t>Bovine and pig, minced meat</t>
  </si>
  <si>
    <t>Bovine, minced meat</t>
  </si>
  <si>
    <t>Pig minced meat</t>
  </si>
  <si>
    <t>Sheep fresh meat</t>
  </si>
  <si>
    <t>Lamb fresh meat</t>
  </si>
  <si>
    <t>Wild boar fresh meat</t>
  </si>
  <si>
    <t>Duck fresh meat</t>
  </si>
  <si>
    <t>Goose fresh meat</t>
  </si>
  <si>
    <t>Cured seasoned bovine meat</t>
  </si>
  <si>
    <t>Ham, beef</t>
  </si>
  <si>
    <t>Cooked turkey meat</t>
  </si>
  <si>
    <t>Preserved/processed fat tissues</t>
  </si>
  <si>
    <t>Ciccioli and similar</t>
  </si>
  <si>
    <t>Cooked sausages (generic)</t>
  </si>
  <si>
    <t>Polish-type cooked sausage</t>
  </si>
  <si>
    <t>Thuringian sausage</t>
  </si>
  <si>
    <t>Frankfurter sausage</t>
  </si>
  <si>
    <t>Cooked bratwurst-type sausage</t>
  </si>
  <si>
    <t>Cervelat (swiss type)</t>
  </si>
  <si>
    <t>Meat based spreadable-textured specialities</t>
  </si>
  <si>
    <t>Meat spread</t>
  </si>
  <si>
    <t>Animal meat dried</t>
  </si>
  <si>
    <t>Mammals or birds dried meat</t>
  </si>
  <si>
    <t>Bovine meat, dried</t>
  </si>
  <si>
    <t>Marinated meat</t>
  </si>
  <si>
    <t>Catfishes (freshwater)</t>
  </si>
  <si>
    <t>Pangas catfishes</t>
  </si>
  <si>
    <t>Shrimps and prawns</t>
  </si>
  <si>
    <t>Shrimps, common</t>
  </si>
  <si>
    <t>Miscellaneous marine crustaceans</t>
  </si>
  <si>
    <t>Squids, cuttlefishes, octopuses</t>
  </si>
  <si>
    <t>Squids</t>
  </si>
  <si>
    <t>Marinated / pickled fish</t>
  </si>
  <si>
    <t>Salt-preserved fish</t>
  </si>
  <si>
    <t>Dried fish</t>
  </si>
  <si>
    <t>Canned/jarred fish</t>
  </si>
  <si>
    <t>Canned anchovies</t>
  </si>
  <si>
    <t>Canned herring</t>
  </si>
  <si>
    <t>Canned tunas and similar</t>
  </si>
  <si>
    <t>Marinated / pickled seafood</t>
  </si>
  <si>
    <t>Yoghurt, cow milk, plain</t>
  </si>
  <si>
    <t>Yoghurt, goat milk</t>
  </si>
  <si>
    <t>Yoghurt, goat milk, flavoured</t>
  </si>
  <si>
    <t>Créme fraiche and other mild variants of sour cream</t>
  </si>
  <si>
    <t>Halloumi</t>
  </si>
  <si>
    <t>Soft-ripened cheese veined with blue mould (blue bavarian, blue de graven type )</t>
  </si>
  <si>
    <t>Cheese, provolone</t>
  </si>
  <si>
    <t>Cheese, cheddar</t>
  </si>
  <si>
    <t>Cheese, grana padano</t>
  </si>
  <si>
    <t>Frozen yoghurt</t>
  </si>
  <si>
    <t>Milkshakes</t>
  </si>
  <si>
    <t>Processed eggs</t>
  </si>
  <si>
    <t>Hardened egg products</t>
  </si>
  <si>
    <t>Boiled eggs</t>
  </si>
  <si>
    <t>Fried eggs</t>
  </si>
  <si>
    <t>Fructose</t>
  </si>
  <si>
    <t>Honey, polyfloral</t>
  </si>
  <si>
    <t>Marzipan</t>
  </si>
  <si>
    <t>Sorbet</t>
  </si>
  <si>
    <t>Safflower seed oil, edible</t>
  </si>
  <si>
    <t>Sesame seed oil, edible</t>
  </si>
  <si>
    <t>Other plant oils</t>
  </si>
  <si>
    <t>Palm oil/fat</t>
  </si>
  <si>
    <t>Blended fat and oils</t>
  </si>
  <si>
    <t>Blended frying oil/fats</t>
  </si>
  <si>
    <t>Juice, apricot</t>
  </si>
  <si>
    <t>Juice, grapefruit</t>
  </si>
  <si>
    <t>Mixed fruit and vegetable juices</t>
  </si>
  <si>
    <t>Juice concentrate, apple</t>
  </si>
  <si>
    <t>Liquid or gel separated from plant RPCs</t>
  </si>
  <si>
    <t>Aloe vera juice</t>
  </si>
  <si>
    <t>Ice from tap water</t>
  </si>
  <si>
    <t>Well water</t>
  </si>
  <si>
    <t>Soft drink with bitter principle</t>
  </si>
  <si>
    <t>Beer and beer-like beverage</t>
  </si>
  <si>
    <t>Lager beer</t>
  </si>
  <si>
    <t>Beer, light</t>
  </si>
  <si>
    <t>Beer, alcohol-free</t>
  </si>
  <si>
    <t>Wheat beer</t>
  </si>
  <si>
    <t>Sparkling wine</t>
  </si>
  <si>
    <t>Mixed alcoholic drinks</t>
  </si>
  <si>
    <t>Other mixed alcoholic drinks</t>
  </si>
  <si>
    <t>Punch</t>
  </si>
  <si>
    <t>Spirits from fruit</t>
  </si>
  <si>
    <t>Spirits made from stone fruits</t>
  </si>
  <si>
    <t>Hot drinks and infusions composite ingredients</t>
  </si>
  <si>
    <t>Cocoa beverage-preparation, powder</t>
  </si>
  <si>
    <t>Coffee espresso (beverage)</t>
  </si>
  <si>
    <t>Cocoa beverages</t>
  </si>
  <si>
    <t>Hot chocolate</t>
  </si>
  <si>
    <t>Camomile infusion</t>
  </si>
  <si>
    <t>Rooibos infusion</t>
  </si>
  <si>
    <t>Peppermint infusion</t>
  </si>
  <si>
    <t>Fennel infusion</t>
  </si>
  <si>
    <t>Food for particular diets</t>
  </si>
  <si>
    <t>Food supplements and similar preparations</t>
  </si>
  <si>
    <t>Mixed supplements/formulations</t>
  </si>
  <si>
    <t>Vitamin and mineral supplements</t>
  </si>
  <si>
    <t>Vitamin only supplements</t>
  </si>
  <si>
    <t>Mineral only supplements</t>
  </si>
  <si>
    <t>Combination of vitamin and mineral only supplements</t>
  </si>
  <si>
    <t>Miscellaneous supplements or nutraceuticals</t>
  </si>
  <si>
    <t>Herbal formulations and plant extracts</t>
  </si>
  <si>
    <t>Probiotic or prebiotic formulations</t>
  </si>
  <si>
    <t>Formulations containing special fatty acids (e.g. Omega-3, essential fatty acids)</t>
  </si>
  <si>
    <t>Protein and amino acids supplements</t>
  </si>
  <si>
    <t>Coenzyme q10 formulations</t>
  </si>
  <si>
    <t>Yeast based formulations</t>
  </si>
  <si>
    <t>Meat imitates</t>
  </si>
  <si>
    <t>Milk imitates</t>
  </si>
  <si>
    <t>Soya drink</t>
  </si>
  <si>
    <t>Almond drink</t>
  </si>
  <si>
    <t>Rice drink</t>
  </si>
  <si>
    <t>Soya yoghurt</t>
  </si>
  <si>
    <t>Fish and seafood based dishes</t>
  </si>
  <si>
    <t>Fish and vegetables meal</t>
  </si>
  <si>
    <t>French fries from cut potato</t>
  </si>
  <si>
    <t>Tortilla chips</t>
  </si>
  <si>
    <t>Spoonable desserts and ice creams (generic)</t>
  </si>
  <si>
    <t>Sea salt</t>
  </si>
  <si>
    <t>Savoury extracts and sauce ingredients</t>
  </si>
  <si>
    <t>Stock cubes or granulate (bouillon base)</t>
  </si>
  <si>
    <t>Bechamel sauce</t>
  </si>
  <si>
    <t>Cheese sauce</t>
  </si>
  <si>
    <t>Butter sauce</t>
  </si>
  <si>
    <t>Barbecue or steak sauces</t>
  </si>
  <si>
    <t>Teriyaki sauce</t>
  </si>
  <si>
    <t>Fish sauce</t>
  </si>
  <si>
    <t>Sweet and sour sauce</t>
  </si>
  <si>
    <t>Curry sauce</t>
  </si>
  <si>
    <t>Pesto</t>
  </si>
  <si>
    <t>Horseradish sauce</t>
  </si>
  <si>
    <t>Herbs, vegetables and oil sauces</t>
  </si>
  <si>
    <t>Salsa</t>
  </si>
  <si>
    <t>Tzatziki</t>
  </si>
  <si>
    <t>Meat sauce</t>
  </si>
  <si>
    <t>Vegetables-based cooked sauce</t>
  </si>
  <si>
    <t>Mushrooms cooked sauce</t>
  </si>
  <si>
    <t>Fruit sauce</t>
  </si>
  <si>
    <t>https://www.efsa.europa.eu/en/efsajournal/pub/5243</t>
  </si>
  <si>
    <t>https://www.efsa.europa.eu/de/efsajournal/pub/2798</t>
  </si>
  <si>
    <t>https://www.efsa.europa.eu/de/efsajournal/pub/3386</t>
  </si>
  <si>
    <t>https://www.efsa.europa.eu/en/efsajournal/pub/4751</t>
  </si>
  <si>
    <t>https://www.efsa.europa.eu/en/efsajournal/pub/4908</t>
  </si>
  <si>
    <t>https://www.efsa.europa.eu/en/efsajournal/pub/4655#efsa-page-title</t>
  </si>
  <si>
    <t>https://www.efsa.europa.eu/de/efsajournal/pub/4424</t>
  </si>
  <si>
    <t>Z0001.0001.0001.0002.0001.0001</t>
  </si>
  <si>
    <t>Z0001.0001.0001.0003.0002</t>
  </si>
  <si>
    <t>Z0001.0001.0001.0004</t>
  </si>
  <si>
    <t>Z0001.0001.0001.0004.0001</t>
  </si>
  <si>
    <t>Z0001.0001.0001.0010.0001</t>
  </si>
  <si>
    <t>Z0001.0001.0001.0010.0006</t>
  </si>
  <si>
    <t>Z0001.0001.0002.0007</t>
  </si>
  <si>
    <t>Z0001.0001.0002.0011.0003</t>
  </si>
  <si>
    <t>Z0001.0001.0003.0003</t>
  </si>
  <si>
    <t>Z0001.0001.0003.0004</t>
  </si>
  <si>
    <t>Z0001.0001.0003.0006</t>
  </si>
  <si>
    <t>Z0001.0001.0005</t>
  </si>
  <si>
    <t>Z0001.0001.0005.0001</t>
  </si>
  <si>
    <t>Z0001.0001.0005.0003</t>
  </si>
  <si>
    <t>Z0001.0002.0001.0001.0001.0001</t>
  </si>
  <si>
    <t>Z0001.0002.0001.0001.0001.0002</t>
  </si>
  <si>
    <t>Z0001.0002.0001.0002.0003</t>
  </si>
  <si>
    <t>Z0001.0002.0002.0002.0005</t>
  </si>
  <si>
    <t>Z0001.0002.0004.0002</t>
  </si>
  <si>
    <t>Z0001.0002.0004.0002.0002</t>
  </si>
  <si>
    <t>Z0001.0003.0001.0003.0003</t>
  </si>
  <si>
    <t>Z0001.0003.0002.0008</t>
  </si>
  <si>
    <t>Z0001.0003.0002.0008.0001</t>
  </si>
  <si>
    <t>Z0001.0003.0002.0010</t>
  </si>
  <si>
    <t>Z0001.0003.0002.0010.0001</t>
  </si>
  <si>
    <t>Z0001.0004.0001.0001.0006</t>
  </si>
  <si>
    <t>Z0001.0004.0002.0002</t>
  </si>
  <si>
    <t>Z0001.0004.0003.0001.0002.0002</t>
  </si>
  <si>
    <t>Z0001.0004.0007.0005</t>
  </si>
  <si>
    <t>Z0001.0005.0001.0002.0001</t>
  </si>
  <si>
    <t>Z0001.0005.0001.0003</t>
  </si>
  <si>
    <t>Z0002.0001.0001.0002.0005</t>
  </si>
  <si>
    <t>Z0002.0001.0001.0003.0003</t>
  </si>
  <si>
    <t>Z0002.0001.0002.0003</t>
  </si>
  <si>
    <t>Z0002.0001.0002.0003.0003</t>
  </si>
  <si>
    <t>Z0002.0002.0002</t>
  </si>
  <si>
    <t>Z0002.0003.0002.0001.0001</t>
  </si>
  <si>
    <t>Z0002.0005.0004</t>
  </si>
  <si>
    <t>Z0002.0005.0004.0001</t>
  </si>
  <si>
    <t>Z0002.0005.0005</t>
  </si>
  <si>
    <t>Z0002.0005.0005.0001</t>
  </si>
  <si>
    <t>Z0002.0005.0007</t>
  </si>
  <si>
    <t>Z0002.0005.0007.0001</t>
  </si>
  <si>
    <t>Z0002.0006.0002.0002</t>
  </si>
  <si>
    <t>Z0002.0007.0001.0003</t>
  </si>
  <si>
    <t>Z0002.0008.0001.0004</t>
  </si>
  <si>
    <t>Z0002.0008.0001.0004.0001</t>
  </si>
  <si>
    <t>Z0002.0008.0003.0001.0001</t>
  </si>
  <si>
    <t>Z0002.0009.0005</t>
  </si>
  <si>
    <t>Z0002.0009.0005.0001</t>
  </si>
  <si>
    <t>Z0002.0009.0008.0001</t>
  </si>
  <si>
    <t>Z0002.0009.0009</t>
  </si>
  <si>
    <t>Z0002.0009.0009.0001</t>
  </si>
  <si>
    <t>Z0002.0010</t>
  </si>
  <si>
    <t>Z0002.0010.0002</t>
  </si>
  <si>
    <t>Z0002.0011.0001.0001.0009</t>
  </si>
  <si>
    <t>Z0002.0011.0001.0002.0002</t>
  </si>
  <si>
    <t>Z0002.0011.0001.0002.0009</t>
  </si>
  <si>
    <t>Z0002.0012.0001.0002.0003</t>
  </si>
  <si>
    <t>Z0002.0012.0001.0005</t>
  </si>
  <si>
    <t>Z0002.0012.0001.0005.0001</t>
  </si>
  <si>
    <t>Z0002.0012.0001.0008.0007</t>
  </si>
  <si>
    <t>Z0002.0012.0001.0010.0007</t>
  </si>
  <si>
    <t>Z0002.0012.0001.0010.0010</t>
  </si>
  <si>
    <t>Z0002.0013.0007.0002</t>
  </si>
  <si>
    <t>Z0002.0013.0007.0003</t>
  </si>
  <si>
    <t>Z0003.0003.0001</t>
  </si>
  <si>
    <t>Z0003.0003.0001.0001</t>
  </si>
  <si>
    <t>Z0003.0003.0001.0001.0003</t>
  </si>
  <si>
    <t>Z0004.0001.0002.0001.0002</t>
  </si>
  <si>
    <t>Z0004.0001.0002.0001.0014</t>
  </si>
  <si>
    <t>Z0004.0001.0002.0003</t>
  </si>
  <si>
    <t>Z0004.0001.0002.0003.0004</t>
  </si>
  <si>
    <t>Z0004.0001.0002.0004</t>
  </si>
  <si>
    <t>Z0004.0001.0002.0004.0001</t>
  </si>
  <si>
    <t>Z0004.0002.0001.0002</t>
  </si>
  <si>
    <t>Z0004.0002.0001.0002.0001</t>
  </si>
  <si>
    <t>Z0004.0002.0001.0007</t>
  </si>
  <si>
    <t>Z0004.0002.0001.0007.0001</t>
  </si>
  <si>
    <t>Z0004.0002.0001.0008</t>
  </si>
  <si>
    <t>Z0004.0002.0001.0008.0001</t>
  </si>
  <si>
    <t>Z0004.0002.0002.0007</t>
  </si>
  <si>
    <t>Z0004.0003.0008.0007</t>
  </si>
  <si>
    <t>Z0004.0003.0008.0007.0001</t>
  </si>
  <si>
    <t>Z0005.0001.0003.0002.0007</t>
  </si>
  <si>
    <t>Z0005.0001.0003.0004.0008</t>
  </si>
  <si>
    <t>Z0005.0001.0004.0003.0001</t>
  </si>
  <si>
    <t>Z0005.0001.0004.0003.0001.0001</t>
  </si>
  <si>
    <t>Z0005.0001.0004.0004.0013</t>
  </si>
  <si>
    <t>Z0005.0001.0004.0004.0013.0002</t>
  </si>
  <si>
    <t>Z0005.0001.0004.0005</t>
  </si>
  <si>
    <t>Z0005.0001.0004.0005.0001</t>
  </si>
  <si>
    <t>Z0005.0001.0004.0007</t>
  </si>
  <si>
    <t>Z0005.0001.0004.0007.0001</t>
  </si>
  <si>
    <t>Z0005.0001.0004.0011</t>
  </si>
  <si>
    <t>Z0005.0001.0004.0011.0001</t>
  </si>
  <si>
    <t>Z0005.0001.0006.0006</t>
  </si>
  <si>
    <t>Z0005.0001.0006.0006.0001</t>
  </si>
  <si>
    <t>Z0005.0001.0007.0002</t>
  </si>
  <si>
    <t>Z0005.0001.0007.0002.0001</t>
  </si>
  <si>
    <t>Z0005.0001.0007.0003</t>
  </si>
  <si>
    <t>Z0005.0001.0007.0003.0001</t>
  </si>
  <si>
    <t>Z0005.0001.0008.0002.0003</t>
  </si>
  <si>
    <t>Z0005.0001.0008.0004</t>
  </si>
  <si>
    <t>Z0005.0001.0008.0004.0001</t>
  </si>
  <si>
    <t>Z0005.0002.0001.0006</t>
  </si>
  <si>
    <t>Z0005.0002.0001.0010</t>
  </si>
  <si>
    <t>Z0005.0002.0001.0011</t>
  </si>
  <si>
    <t>Z0005.0002.0002.0005.0007</t>
  </si>
  <si>
    <t>Z0005.0002.0003.0004.0002</t>
  </si>
  <si>
    <t>Z0005.0002.0003.0007</t>
  </si>
  <si>
    <t>Z0005.0002.0003.0008.0002</t>
  </si>
  <si>
    <t>Z0005.0002.0003.0008.0006</t>
  </si>
  <si>
    <t>Z0005.0002.0003.0008.0009</t>
  </si>
  <si>
    <t>Z0006.0003.0001.0007</t>
  </si>
  <si>
    <t>Z0006.0003.0001.0013.0007</t>
  </si>
  <si>
    <t>Z0006.0008</t>
  </si>
  <si>
    <t>Z0006.0012.0002.0002.0002.0001</t>
  </si>
  <si>
    <t>Z0007.0001.0001.0003.0010</t>
  </si>
  <si>
    <t>Z0007.0001.0002.0002</t>
  </si>
  <si>
    <t>Z0007.0001.0002.0003.0002.0001</t>
  </si>
  <si>
    <t>Z0007.0001.0002.0003.0003</t>
  </si>
  <si>
    <t>Z0007.0001.0003.0001.0003</t>
  </si>
  <si>
    <t>Z0007.0001.0003.0001.0005</t>
  </si>
  <si>
    <t>Z0007.0001.0003.0003</t>
  </si>
  <si>
    <t>Z0007.0001.0003.0003.0005</t>
  </si>
  <si>
    <t>Z0007.0001.0003.0005.0001</t>
  </si>
  <si>
    <t>Z0007.0001.0003.0007.0015</t>
  </si>
  <si>
    <t>Z0007.0003.0002</t>
  </si>
  <si>
    <t>Z0007.0003.0002.0005</t>
  </si>
  <si>
    <t>Z0007.0003.0003</t>
  </si>
  <si>
    <t>Z0007.0003.0005.0001</t>
  </si>
  <si>
    <t>Z0007.0004.0004.0001</t>
  </si>
  <si>
    <t>Z0007.0004.0005</t>
  </si>
  <si>
    <t>Z0007.0004.0006</t>
  </si>
  <si>
    <t>Z0007.0004.0006.0001</t>
  </si>
  <si>
    <t>Z0007.0010.0001.0001.0002</t>
  </si>
  <si>
    <t>Z0007.0010.0001.0006.0003</t>
  </si>
  <si>
    <t>Z0007.0010.0001.0006.0006</t>
  </si>
  <si>
    <t>Z0007.0010.0001.0007.0003</t>
  </si>
  <si>
    <t>Z0008.0002.0001.0001.0002</t>
  </si>
  <si>
    <t>Z0008.0002.0001.0001.0002.0001</t>
  </si>
  <si>
    <t>Z0008.0002.0001.0001.0002.0002</t>
  </si>
  <si>
    <t>Z0008.0002.0001.0001.0003.0001</t>
  </si>
  <si>
    <t>Z0008.0002.0001.0003</t>
  </si>
  <si>
    <t>Z0008.0002.0001.0003.0001</t>
  </si>
  <si>
    <t>Z0008.0003.0002</t>
  </si>
  <si>
    <t>Z0008.0003.0002.0001</t>
  </si>
  <si>
    <t>Z0008.0004.0003.0001.0001</t>
  </si>
  <si>
    <t>Z0008.0004.0003.0001.0001.0003</t>
  </si>
  <si>
    <t>Z0008.0004.0003.0001.0003.0001</t>
  </si>
  <si>
    <t>Z0008.0004.0003.0002.0001.0002</t>
  </si>
  <si>
    <t>Z0008.0004.0003.0002.0002.0009</t>
  </si>
  <si>
    <t>Z0008.0004.0003.0002.0003.0004</t>
  </si>
  <si>
    <t>Z0008.0004.0003.0002.0003.0008</t>
  </si>
  <si>
    <t>Z0008.0004.0003.0002.0003.0010</t>
  </si>
  <si>
    <t>Z0009.0002.0002.0003</t>
  </si>
  <si>
    <t>Z0010.0001.0003.0001</t>
  </si>
  <si>
    <t>Z0010.0003.0002.0001.0002</t>
  </si>
  <si>
    <t>Z0010.0003.0003.0004</t>
  </si>
  <si>
    <t>Z0010.0003.0004.0004</t>
  </si>
  <si>
    <t>Z0011.0001.0001.0002.0002</t>
  </si>
  <si>
    <t>Z0011.0001.0001.0002.0011</t>
  </si>
  <si>
    <t>Z0011.0001.0001.0003.0001</t>
  </si>
  <si>
    <t>Z0011.0001.0001.0003.0004</t>
  </si>
  <si>
    <t>Z0011.0002.0003.0003</t>
  </si>
  <si>
    <t>Z0012.0001.0001.0019</t>
  </si>
  <si>
    <t>Z0012.0001.0003</t>
  </si>
  <si>
    <t>Z0012.0001.0003.0001</t>
  </si>
  <si>
    <t>Z0012.0001.0003.0002</t>
  </si>
  <si>
    <t>Z0012.0002.0001.0002</t>
  </si>
  <si>
    <t>Z0014.0001.0001.0002</t>
  </si>
  <si>
    <t>Z0014.0001.0001.0002.0002</t>
  </si>
  <si>
    <t>Z0014.0002.0001.0003</t>
  </si>
  <si>
    <t>Z0014.0002.0001.0004.0001</t>
  </si>
  <si>
    <t>Z0014.0002.0003.0002.0001</t>
  </si>
  <si>
    <t>Z0014.0002.0003.0002.0002</t>
  </si>
  <si>
    <t>Z0014.0003.0001</t>
  </si>
  <si>
    <t>Z0014.0003.0002</t>
  </si>
  <si>
    <t>Z0014.0004.0001.0001.0001</t>
  </si>
  <si>
    <t>Z0014.0004.0001.0001.0003</t>
  </si>
  <si>
    <t>Z0014.0004.0001.0001.0004</t>
  </si>
  <si>
    <t>Z0014.0004.0001.0002.0001</t>
  </si>
  <si>
    <t>Z0014.0004.0001.0002.0001.0001</t>
  </si>
  <si>
    <t>Z0014.0004.0001.0003</t>
  </si>
  <si>
    <t>Z0014.0004.0001.0003.0001</t>
  </si>
  <si>
    <t>Z0014.0004.0002.0002</t>
  </si>
  <si>
    <t>Z0014.0004.0002.0004</t>
  </si>
  <si>
    <t>Z0014.0004.0002.0005</t>
  </si>
  <si>
    <t>Z0015.0001.0003.0001</t>
  </si>
  <si>
    <t>Z0015.0002.0002</t>
  </si>
  <si>
    <t>Z0015.0002.0002.0001</t>
  </si>
  <si>
    <t>Z0015.0002.0002.0003</t>
  </si>
  <si>
    <t>Z0015.0002.0005.0004</t>
  </si>
  <si>
    <t>Z0015.0002.0005.0009</t>
  </si>
  <si>
    <t>Z0017.0001.0001</t>
  </si>
  <si>
    <t>Z0017.0001.0001.0002</t>
  </si>
  <si>
    <t>Z0017.0002.0003.0001</t>
  </si>
  <si>
    <t>Z0017.0002.0003.0002</t>
  </si>
  <si>
    <t>Z0017.0002.0003.0004</t>
  </si>
  <si>
    <t>Z0017.0003.0002.0002.0002</t>
  </si>
  <si>
    <t>Z0019.0003.0002.0001.0002</t>
  </si>
  <si>
    <t>Z0019.0003.0002.0002</t>
  </si>
  <si>
    <t>Z0019.0003.0002.0010.0001</t>
  </si>
  <si>
    <t>Z0019.0003.0003</t>
  </si>
  <si>
    <t>Z0019.0003.0003.0001</t>
  </si>
  <si>
    <t>Z0019.0003.0003.0001.0004</t>
  </si>
  <si>
    <t>Barley grain, pearled</t>
  </si>
  <si>
    <t>Amaranth grains</t>
  </si>
  <si>
    <t>Common millet and similar-</t>
  </si>
  <si>
    <t>Common millet grain</t>
  </si>
  <si>
    <t>Common wheat grain</t>
  </si>
  <si>
    <t>Spelt grain</t>
  </si>
  <si>
    <t>Oat flour</t>
  </si>
  <si>
    <t>Spelt flour, wholemeal</t>
  </si>
  <si>
    <t>Millet groats</t>
  </si>
  <si>
    <t>Oat groats</t>
  </si>
  <si>
    <t>Wheat groats</t>
  </si>
  <si>
    <t>Cereal bran</t>
  </si>
  <si>
    <t>Oat bran</t>
  </si>
  <si>
    <t>Wheat bran</t>
  </si>
  <si>
    <t>Wheat bread and rolls, white with maize</t>
  </si>
  <si>
    <t>Wheat bread and rolls, white with potato</t>
  </si>
  <si>
    <t>Pumpernickel</t>
  </si>
  <si>
    <t>Chapati</t>
  </si>
  <si>
    <t>Wheat crisp bread</t>
  </si>
  <si>
    <t>Crisp bread, wheat, refined flour</t>
  </si>
  <si>
    <t>Glass noodle</t>
  </si>
  <si>
    <t>Cake pre-mixes/batter</t>
  </si>
  <si>
    <t>Sponge cake dough (génoise)</t>
  </si>
  <si>
    <t>Miscellaneous doughs</t>
  </si>
  <si>
    <t>Gingerbread dough</t>
  </si>
  <si>
    <t>Speculaas</t>
  </si>
  <si>
    <t>Beignets</t>
  </si>
  <si>
    <t>Cream custard sponge cake</t>
  </si>
  <si>
    <t>Meringue</t>
  </si>
  <si>
    <t>Barley porridge</t>
  </si>
  <si>
    <t>Porridge (ready to eat)</t>
  </si>
  <si>
    <t>Romaines</t>
  </si>
  <si>
    <t>Dandelions</t>
  </si>
  <si>
    <t>Chards and similar-</t>
  </si>
  <si>
    <t>Swiss chards</t>
  </si>
  <si>
    <t>Grape leaves and similar species</t>
  </si>
  <si>
    <t>Grape leaves</t>
  </si>
  <si>
    <t>Witloofs and similar-</t>
  </si>
  <si>
    <t>Witloofs</t>
  </si>
  <si>
    <t>Savoy cabbages</t>
  </si>
  <si>
    <t>Alfalfa sprouts</t>
  </si>
  <si>
    <t>Romanesco cauliflowers</t>
  </si>
  <si>
    <t>Florence fennels and similar-</t>
  </si>
  <si>
    <t>Florence fennels</t>
  </si>
  <si>
    <t>Globe artichokes and similar-</t>
  </si>
  <si>
    <t>Globe artichokes</t>
  </si>
  <si>
    <t>Rhubarbs and similar-</t>
  </si>
  <si>
    <t>Rhubarbs</t>
  </si>
  <si>
    <t>Pearl onion</t>
  </si>
  <si>
    <t>Broad beans (with pods)</t>
  </si>
  <si>
    <t>Okra and similar-</t>
  </si>
  <si>
    <t>Okra</t>
  </si>
  <si>
    <t>Baby corn</t>
  </si>
  <si>
    <t>Jerusalem artichokes and similar-</t>
  </si>
  <si>
    <t>Jerusalem artichokes</t>
  </si>
  <si>
    <t>Radishes</t>
  </si>
  <si>
    <t>Salsifies and similar-</t>
  </si>
  <si>
    <t>Salsifies</t>
  </si>
  <si>
    <t>Algae and prokaryotes organisms</t>
  </si>
  <si>
    <t>Red algae</t>
  </si>
  <si>
    <t>Pleurotus</t>
  </si>
  <si>
    <t>Chanterelles</t>
  </si>
  <si>
    <t>Morels</t>
  </si>
  <si>
    <t>Ramson</t>
  </si>
  <si>
    <t>Sage and similar-</t>
  </si>
  <si>
    <t>Sage</t>
  </si>
  <si>
    <t>Lemon balm</t>
  </si>
  <si>
    <t>Common nettle</t>
  </si>
  <si>
    <t>Stevia</t>
  </si>
  <si>
    <t>Canned mushrooms</t>
  </si>
  <si>
    <t>French beans canned</t>
  </si>
  <si>
    <t>Dried starchy roots and tuber products</t>
  </si>
  <si>
    <t>Dried potato products</t>
  </si>
  <si>
    <t>Potato flakes</t>
  </si>
  <si>
    <t>Black eyed peas (dry)</t>
  </si>
  <si>
    <t>Soyabeans for consumption (dry)</t>
  </si>
  <si>
    <t>Peas (dry) and similar-</t>
  </si>
  <si>
    <t>Chickpeas (dry)</t>
  </si>
  <si>
    <t>Lupins (dry) and similar-</t>
  </si>
  <si>
    <t>Lupins (dry)</t>
  </si>
  <si>
    <t>Brazil nuts and similar-</t>
  </si>
  <si>
    <t>Brazil nuts</t>
  </si>
  <si>
    <t>Macadamias and similar-</t>
  </si>
  <si>
    <t>Macadamias</t>
  </si>
  <si>
    <t>Pecans and similar-</t>
  </si>
  <si>
    <t>Pecans</t>
  </si>
  <si>
    <t>Soyabeans and similar-</t>
  </si>
  <si>
    <t>Vanilla and similar-</t>
  </si>
  <si>
    <t>Vanilla</t>
  </si>
  <si>
    <t>Sour cherries</t>
  </si>
  <si>
    <t>Gages</t>
  </si>
  <si>
    <t>Blackberries and similar-</t>
  </si>
  <si>
    <t>Blackberries</t>
  </si>
  <si>
    <t>Lingonberries and similar</t>
  </si>
  <si>
    <t>Lingonberries</t>
  </si>
  <si>
    <t>Cranberries and similar-</t>
  </si>
  <si>
    <t>Cranberries</t>
  </si>
  <si>
    <t>Gooseberries and similar-</t>
  </si>
  <si>
    <t>Gooseberries (green, red and yellow)</t>
  </si>
  <si>
    <t>Elderberries and similar-</t>
  </si>
  <si>
    <t>Elderberries</t>
  </si>
  <si>
    <t>Kaki and similar-</t>
  </si>
  <si>
    <t>Kaki</t>
  </si>
  <si>
    <t>Litchis and similar-</t>
  </si>
  <si>
    <t>Litchis</t>
  </si>
  <si>
    <t>Passionfruits and similar-</t>
  </si>
  <si>
    <t>Passionfruits</t>
  </si>
  <si>
    <t>Plantains</t>
  </si>
  <si>
    <t>Papayas and similar-</t>
  </si>
  <si>
    <t>Papayas</t>
  </si>
  <si>
    <t>Dried apricots</t>
  </si>
  <si>
    <t>Dried pears</t>
  </si>
  <si>
    <t>Dried bananas</t>
  </si>
  <si>
    <t>Fruit compote, pineapple</t>
  </si>
  <si>
    <t>Candied fruit, bananas</t>
  </si>
  <si>
    <t>Fruit in alcohol or spirits</t>
  </si>
  <si>
    <t>Canned or jarred mandarin</t>
  </si>
  <si>
    <t>Canned or jarred plum</t>
  </si>
  <si>
    <t>Canned or jarred peach</t>
  </si>
  <si>
    <t>Goat fresh meat</t>
  </si>
  <si>
    <t>Roe deer meat</t>
  </si>
  <si>
    <t>Animal edible offal, non-muscle, other than liver and kidney</t>
  </si>
  <si>
    <t>Chorizo and similar</t>
  </si>
  <si>
    <t>Perch</t>
  </si>
  <si>
    <t>River eels</t>
  </si>
  <si>
    <t>Brown trout</t>
  </si>
  <si>
    <t>Char</t>
  </si>
  <si>
    <t>Halibut</t>
  </si>
  <si>
    <t>Sole</t>
  </si>
  <si>
    <t>Miscellaneous coastal marine fishes</t>
  </si>
  <si>
    <t>Sea bream</t>
  </si>
  <si>
    <t>Sardines and sardine-type fishes</t>
  </si>
  <si>
    <t>Mackerel</t>
  </si>
  <si>
    <t>Crabs, sea-spiders</t>
  </si>
  <si>
    <t>Edible crab</t>
  </si>
  <si>
    <t>Lobsters, spiny-rock lobster</t>
  </si>
  <si>
    <t>Prawn, giant tiger</t>
  </si>
  <si>
    <t>Blue mussel</t>
  </si>
  <si>
    <t>Scallops, pectens</t>
  </si>
  <si>
    <t>Clams, cockles, arkshells</t>
  </si>
  <si>
    <t>Clams</t>
  </si>
  <si>
    <t>Fish paste or surimi</t>
  </si>
  <si>
    <t>Canned sardines</t>
  </si>
  <si>
    <t>Canned mackerel</t>
  </si>
  <si>
    <t>Smoked mackerel</t>
  </si>
  <si>
    <t>Yoghurt, sheep milk</t>
  </si>
  <si>
    <t>Yoghurt, sheep milk, plain</t>
  </si>
  <si>
    <t>Yoghurt, sheep milk, flavoured</t>
  </si>
  <si>
    <t>Yoghurt, goat milk, plain</t>
  </si>
  <si>
    <t>Traditional sour milk products</t>
  </si>
  <si>
    <t>Kefir</t>
  </si>
  <si>
    <t>Milk and dairy powders</t>
  </si>
  <si>
    <t>Milk powder</t>
  </si>
  <si>
    <t>Soft-ripened washed-rind cheese (limburger type)</t>
  </si>
  <si>
    <t>Cheese, limburger</t>
  </si>
  <si>
    <t>Cheese, bavarian blue</t>
  </si>
  <si>
    <t>Cheese, appenzeller</t>
  </si>
  <si>
    <t>Cheese, gruyere</t>
  </si>
  <si>
    <t>Cheese, comte</t>
  </si>
  <si>
    <t>Cheese, manchego</t>
  </si>
  <si>
    <t>Cheese, pecorino romano</t>
  </si>
  <si>
    <t>Poached eggs</t>
  </si>
  <si>
    <t>Honey, monofloral</t>
  </si>
  <si>
    <t>Liquorice candies</t>
  </si>
  <si>
    <t>Sugar cotton</t>
  </si>
  <si>
    <t>White nougat mass</t>
  </si>
  <si>
    <t>Soya bean oil, refined</t>
  </si>
  <si>
    <t>Linseed oil</t>
  </si>
  <si>
    <t>Coconut oil/fat</t>
  </si>
  <si>
    <t>Wheat germ oil</t>
  </si>
  <si>
    <t>Shortening and similar baking fats</t>
  </si>
  <si>
    <t>Juice, passion fruit</t>
  </si>
  <si>
    <t>Vegetable juices</t>
  </si>
  <si>
    <t>Juice, tomato</t>
  </si>
  <si>
    <t>Juice, carrot</t>
  </si>
  <si>
    <t>Juice, beetroot</t>
  </si>
  <si>
    <t>Vegetable juice concentrate</t>
  </si>
  <si>
    <t>Ale beer</t>
  </si>
  <si>
    <t>Dark ale beer</t>
  </si>
  <si>
    <t>Wine, rosé</t>
  </si>
  <si>
    <t>Champagne-like wine</t>
  </si>
  <si>
    <t>Vermouth</t>
  </si>
  <si>
    <t>Sherry</t>
  </si>
  <si>
    <t>Cocktail drink</t>
  </si>
  <si>
    <t>Alcopop and flavoured wine</t>
  </si>
  <si>
    <t>Tequila and similar spirits</t>
  </si>
  <si>
    <t>Vodka and vodka-like spirits</t>
  </si>
  <si>
    <t>Whisky</t>
  </si>
  <si>
    <t>Spirits made from fruits other than stone fruits</t>
  </si>
  <si>
    <t>Brandy</t>
  </si>
  <si>
    <t>Unsweetened flavoured spirits</t>
  </si>
  <si>
    <t>Gin</t>
  </si>
  <si>
    <t>Herb liqueur</t>
  </si>
  <si>
    <t>Coffee liqueur</t>
  </si>
  <si>
    <t>Egg liqueur</t>
  </si>
  <si>
    <t>Cocoa beans and similar-</t>
  </si>
  <si>
    <t>Coffee imitate beverages</t>
  </si>
  <si>
    <t>Malt coffee infusion</t>
  </si>
  <si>
    <t>Minor coffee imitates infusions</t>
  </si>
  <si>
    <t>Hibiscus infusion</t>
  </si>
  <si>
    <t>Maté infusion</t>
  </si>
  <si>
    <t>Food for weight reduction</t>
  </si>
  <si>
    <t>Single meal replacement for weight reduction</t>
  </si>
  <si>
    <t>Bee-produced formulations</t>
  </si>
  <si>
    <t>Fiber supplements</t>
  </si>
  <si>
    <t>Algae based formulations (e.g. Spirulina, chlorella)</t>
  </si>
  <si>
    <t>Non dairy coffee creamer</t>
  </si>
  <si>
    <t>Salt, iodised and fluoridated</t>
  </si>
  <si>
    <t>Hollandaise type sauce</t>
  </si>
  <si>
    <t>Alcoholic sauce</t>
  </si>
  <si>
    <t>Tabasco sauce</t>
  </si>
  <si>
    <t>Relishes</t>
  </si>
  <si>
    <t>Chutneys</t>
  </si>
  <si>
    <t>Mango chutney</t>
  </si>
  <si>
    <t>2-d-24h Recall (g/kg KG/Tag)</t>
  </si>
  <si>
    <t>Jugendliche (10 - 17 J.; Körpergewicht: 56,3 kg ), n=657</t>
  </si>
  <si>
    <t>Kinder (6 - 9 J.; Körpergewicht: 30,9 kg ), n=128</t>
  </si>
  <si>
    <t>Erwachsene (18 - 64 J.; Körpergewicht: 74,9 kg ), n=2250</t>
  </si>
  <si>
    <t>Zuordnung Verzehrsdaten
Ebene 3</t>
  </si>
  <si>
    <t>Ebene 1</t>
  </si>
  <si>
    <t>Ebene 2</t>
  </si>
  <si>
    <t>Ebene 3</t>
  </si>
  <si>
    <t>Warengruppenname</t>
  </si>
  <si>
    <t>Code</t>
  </si>
  <si>
    <t>Warengruppe</t>
  </si>
  <si>
    <t>Warengruppencode</t>
  </si>
  <si>
    <t>Gesundheitsbezogener Richtwert</t>
  </si>
  <si>
    <t>Art gesundheitsbezogener Richtwert</t>
  </si>
  <si>
    <t>95. Perzentil</t>
  </si>
  <si>
    <t>n Verzehrstage</t>
  </si>
  <si>
    <t>Anzahl Verzehrstage</t>
  </si>
  <si>
    <t>Summe Morphin und Codein</t>
  </si>
  <si>
    <t>Summe Atropin und Scopolamin akut</t>
  </si>
  <si>
    <t>Summe delta-9-THC und delta-9-THC-Säure akut</t>
  </si>
  <si>
    <t>https://www.efsa.europa.eu/de/efsajournal/pub/4141</t>
  </si>
  <si>
    <t xml:space="preserve">Faktor 0,877 für Umrechnung von delta-9-THC-Säure in delta-9-THC </t>
  </si>
  <si>
    <t>[16,8089 ; 19,9188]</t>
  </si>
  <si>
    <t>[1,6425 ; 2,4115]</t>
  </si>
  <si>
    <t>[5,4873 ; 8,1561]</t>
  </si>
  <si>
    <t>[6,0673 ; 12,3299]</t>
  </si>
  <si>
    <t>[0,6116 ; 0,7938]</t>
  </si>
  <si>
    <t>[0,6116 ; 0,7027]</t>
  </si>
  <si>
    <t>[6,3559 ; 13,2537]</t>
  </si>
  <si>
    <t>[4,8059 ; 7,5507]</t>
  </si>
  <si>
    <t>[1,9252 ; 3,1926]</t>
  </si>
  <si>
    <t>[1,6933 ; 2,7334]</t>
  </si>
  <si>
    <t>[1,779 ; 2,7335]</t>
  </si>
  <si>
    <t>[4,2587 ; 4,811]</t>
  </si>
  <si>
    <t>[8,9077 ; 9,8741]</t>
  </si>
  <si>
    <t>[8,8358 ; 9,7967]</t>
  </si>
  <si>
    <t>[3,9262 ; 5,5205]</t>
  </si>
  <si>
    <t>[4,068 ; 5,2216]</t>
  </si>
  <si>
    <t>[1,875 ; 2,9494]</t>
  </si>
  <si>
    <t>[1,9343 ; 3,1137]</t>
  </si>
  <si>
    <t>[2,2738 ; 5,821]</t>
  </si>
  <si>
    <t>[2,2569 ; 6,5164]</t>
  </si>
  <si>
    <t>[3,6021 ; 6,4529]</t>
  </si>
  <si>
    <t>[3,2573 ; 4,9186]</t>
  </si>
  <si>
    <t>Z0001.0002.0001.0007</t>
  </si>
  <si>
    <t>[7,8774 ; 9,4592]</t>
  </si>
  <si>
    <t>Z0001.0002.0001.0007.0001</t>
  </si>
  <si>
    <t>[7,6319 ; 9,1743]</t>
  </si>
  <si>
    <t>Z0001.0002.0001.0007.0001.0002</t>
  </si>
  <si>
    <t>[7,4678 ; 9,1743]</t>
  </si>
  <si>
    <t>Z0001.0002.0001.0007.0002</t>
  </si>
  <si>
    <t>[2,2371 ; 4,321]</t>
  </si>
  <si>
    <t>[2,3791 ; 4,4728]</t>
  </si>
  <si>
    <t>[0,8156 ; 3,9581]</t>
  </si>
  <si>
    <t>[1,6669 ; 3,2387]</t>
  </si>
  <si>
    <t>[0,2399 ; 0,2437]</t>
  </si>
  <si>
    <t>[0,2399 ; 0,2418]</t>
  </si>
  <si>
    <t>[0,7143 ; 1,6157]</t>
  </si>
  <si>
    <t>[3,8734 ; 4,7587]</t>
  </si>
  <si>
    <t>[7,677 ; 10,4983]</t>
  </si>
  <si>
    <t>[6,819 ; 10,6895]</t>
  </si>
  <si>
    <t>[6,6637 ; 10,6897]</t>
  </si>
  <si>
    <t>[5,3688 ; 8,1369]</t>
  </si>
  <si>
    <t>[5,4395 ; 8,1389]</t>
  </si>
  <si>
    <t>[0,4575 ; 0,563]</t>
  </si>
  <si>
    <t>[0,4567 ; 0,5819]</t>
  </si>
  <si>
    <t>[3,8305 ; 7,8058]</t>
  </si>
  <si>
    <t>[3,9111 ; 7,8066]</t>
  </si>
  <si>
    <t>[6,2151 ; 8,8885]</t>
  </si>
  <si>
    <t>[6,2221 ; 8,889]</t>
  </si>
  <si>
    <t>[0,1849 ; 0,4931]</t>
  </si>
  <si>
    <t>[0,1852 ; 0,8011]</t>
  </si>
  <si>
    <t>[1,133 ; 3,0828]</t>
  </si>
  <si>
    <t>[0,6133 ; 1,2858]</t>
  </si>
  <si>
    <t>[0,924 ; 3,3886]</t>
  </si>
  <si>
    <t>[0,1119 ; 0,5034]</t>
  </si>
  <si>
    <t>[0,1122 ; 0,8946]</t>
  </si>
  <si>
    <t>[NaN ; NaN]</t>
  </si>
  <si>
    <t>[7,1429 ; 10,6455]</t>
  </si>
  <si>
    <t>[4,139 ; 6,6717]</t>
  </si>
  <si>
    <t>[1,8497 ; 2,6453]</t>
  </si>
  <si>
    <t>[1,8503 ; 3,4402]</t>
  </si>
  <si>
    <t>[2,4846 ; 6,1138]</t>
  </si>
  <si>
    <t>[2,087 ; 6,6915]</t>
  </si>
  <si>
    <t>[2,087 ; 5,541]</t>
  </si>
  <si>
    <t>[2,087 ; 6,6759]</t>
  </si>
  <si>
    <t>[3,2209 ; 5,7911]</t>
  </si>
  <si>
    <t>[2,8302 ; 3,1513]</t>
  </si>
  <si>
    <t>[5,7552 ; 10,6295]</t>
  </si>
  <si>
    <t>[5,0735 ; 10,6229]</t>
  </si>
  <si>
    <t>[3,1098 ; 5,7488]</t>
  </si>
  <si>
    <t>[3,224 ; 6,1884]</t>
  </si>
  <si>
    <t>[4,5791 ; 15,4006]</t>
  </si>
  <si>
    <t>[2,7091 ; 12,2359]</t>
  </si>
  <si>
    <t>[3,3439 ; 4,1899]</t>
  </si>
  <si>
    <t>[3,2135 ; 4,1905]</t>
  </si>
  <si>
    <t>[4,4533 ; 12,9003]</t>
  </si>
  <si>
    <t>[3,2371 ; 7,4177]</t>
  </si>
  <si>
    <t>[3,1693 ; 7,3629]</t>
  </si>
  <si>
    <t>[3,4021 ; 7,9739]</t>
  </si>
  <si>
    <t>[5,3801 ; 6,7556]</t>
  </si>
  <si>
    <t>[1,5974 ; 2,9621]</t>
  </si>
  <si>
    <t>[2,8582 ; 5,7132]</t>
  </si>
  <si>
    <t>[2,8979 ; 4,7954]</t>
  </si>
  <si>
    <t>[2,8993 ; 6,6915]</t>
  </si>
  <si>
    <t>[5,6812 ; 9,265]</t>
  </si>
  <si>
    <t>[5,9811 ; 9,5037]</t>
  </si>
  <si>
    <t>[0,6203 ; 0,7954]</t>
  </si>
  <si>
    <t>[0,6263 ; 0,8454]</t>
  </si>
  <si>
    <t>[0,6732 ; 3,3613]</t>
  </si>
  <si>
    <t>[0,9265 ; 3,9452]</t>
  </si>
  <si>
    <t>[0,6599 ; 1,215]</t>
  </si>
  <si>
    <t>[0,6859 ; 1,3213]</t>
  </si>
  <si>
    <t>[3,0125 ; 4,1194]</t>
  </si>
  <si>
    <t>[0,7491 ; 3,4271]</t>
  </si>
  <si>
    <t>[0,7155 ; 3,4423]</t>
  </si>
  <si>
    <t>[2,3904 ; 3,085]</t>
  </si>
  <si>
    <t>[1,3701 ; 3,0768]</t>
  </si>
  <si>
    <t>[2,7778 ; 4,2143]</t>
  </si>
  <si>
    <t>[2,5981 ; 4,0323]</t>
  </si>
  <si>
    <t>[2,2016 ; 4,1976]</t>
  </si>
  <si>
    <t>[2,2901 ; 4,0323]</t>
  </si>
  <si>
    <t>[1,1969 ; 3,0106]</t>
  </si>
  <si>
    <t>[0,4032 ; 1,0712]</t>
  </si>
  <si>
    <t>[0,4037 ; 1,7386]</t>
  </si>
  <si>
    <t>[1,5279 ; 4,7785]</t>
  </si>
  <si>
    <t>[2,7184 ; 3,3215]</t>
  </si>
  <si>
    <t>[6,8492 ; 9,1656]</t>
  </si>
  <si>
    <t>[1,7222 ; 2,6462]</t>
  </si>
  <si>
    <t>[4,3853 ; 6,5972]</t>
  </si>
  <si>
    <t>[2,3481 ; 5,1221]</t>
  </si>
  <si>
    <t>[0,813 ; 2,3061]</t>
  </si>
  <si>
    <t>[1,612 ; 3,7815]</t>
  </si>
  <si>
    <t>[1,1311 ; 1,6769]</t>
  </si>
  <si>
    <t>[0,6673 ; 1,1352]</t>
  </si>
  <si>
    <t>[0,6525 ; 0,8616]</t>
  </si>
  <si>
    <t>[4,3051 ; 6,0176]</t>
  </si>
  <si>
    <t>[0,2261 ; 0,5996]</t>
  </si>
  <si>
    <t>Z0002.0001.0008</t>
  </si>
  <si>
    <t>[2,9095 ; 4,6326]</t>
  </si>
  <si>
    <t>Z0002.0001.0008.0002</t>
  </si>
  <si>
    <t>Z0002.0001.0008.0002.0003</t>
  </si>
  <si>
    <t>Z0002.0001.0008.0002.0005</t>
  </si>
  <si>
    <t>[3,1286 ; 4,6327]</t>
  </si>
  <si>
    <t>Z0002.0001.0009</t>
  </si>
  <si>
    <t>[0,6621 ; 0,9254]</t>
  </si>
  <si>
    <t>Z0002.0001.0009.0001</t>
  </si>
  <si>
    <t>[0,5815 ; 0,8528]</t>
  </si>
  <si>
    <t>[0,1626 ; 0,3133]</t>
  </si>
  <si>
    <t>[0,1649 ; 0,3734]</t>
  </si>
  <si>
    <t>[1,2378 ; 2,4431]</t>
  </si>
  <si>
    <t>[1,946 ; 3,6015]</t>
  </si>
  <si>
    <t>[1,4877 ; 3,6045]</t>
  </si>
  <si>
    <t>[0,434 ; 2,0354]</t>
  </si>
  <si>
    <t>[1,6485 ; 4,3361]</t>
  </si>
  <si>
    <t>[0,1268 ; 0,2569]</t>
  </si>
  <si>
    <t>[0,5266 ; 1,5782]</t>
  </si>
  <si>
    <t>[0,3251 ; 0,6266]</t>
  </si>
  <si>
    <t>[0,3298 ; 0,7469]</t>
  </si>
  <si>
    <t>[1,0198 ; 4,3288]</t>
  </si>
  <si>
    <t>[0,4921 ; 0,7045]</t>
  </si>
  <si>
    <t>[1,1433 ; 2,0707]</t>
  </si>
  <si>
    <t>[0,0289 ; 0,0929]</t>
  </si>
  <si>
    <t>[0,0289 ; 0,0859]</t>
  </si>
  <si>
    <t>[1,0691 ; 1,9723]</t>
  </si>
  <si>
    <t>[0,0721 ; 0,0798]</t>
  </si>
  <si>
    <t>[0,0721 ; 0,0874]</t>
  </si>
  <si>
    <t>[0,0894 ; 0,1723]</t>
  </si>
  <si>
    <t>[0,0907 ; 0,2054]</t>
  </si>
  <si>
    <t>[3,7715 ; 5,8142]</t>
  </si>
  <si>
    <t>[3,1008 ; 5,1846]</t>
  </si>
  <si>
    <t>[1,9486 ; 4,1211]</t>
  </si>
  <si>
    <t>[3,0764 ; 5,7506]</t>
  </si>
  <si>
    <t>[2,2704 ; 3,5586]</t>
  </si>
  <si>
    <t>[2,898 ; 7,8421]</t>
  </si>
  <si>
    <t>[7,3892 ; 7,6191]</t>
  </si>
  <si>
    <t>[7,3893 ; 7,8489]</t>
  </si>
  <si>
    <t>[1,9959 ; 2,8354]</t>
  </si>
  <si>
    <t>[2,2955 ; 2,9099]</t>
  </si>
  <si>
    <t>[1,3576 ; 4,1391]</t>
  </si>
  <si>
    <t>[2,2857 ; 4,8374]</t>
  </si>
  <si>
    <t>[2,2877 ; 7,3872]</t>
  </si>
  <si>
    <t>[3,0664 ; 5,1241]</t>
  </si>
  <si>
    <t>[3,314 ; 4,6348]</t>
  </si>
  <si>
    <t>[3,3209 ; 5,2463]</t>
  </si>
  <si>
    <t>[2,6218 ; 4,8739]</t>
  </si>
  <si>
    <t>[0,8743 ; 1,0281]</t>
  </si>
  <si>
    <t>[0,2858 ; 0,6442]</t>
  </si>
  <si>
    <t>[0,3493 ; 2,6057]</t>
  </si>
  <si>
    <t>[1,1126 ; 2,6651]</t>
  </si>
  <si>
    <t>[0,9193 ; 2,6662]</t>
  </si>
  <si>
    <t>[0,2538 ; 0,4468]</t>
  </si>
  <si>
    <t>[0,2799 ; 0,495]</t>
  </si>
  <si>
    <t>[0,1082 ; 0,2463]</t>
  </si>
  <si>
    <t>[0,1509 ; 0,2325]</t>
  </si>
  <si>
    <t>[0,0388 ; 0,0597]</t>
  </si>
  <si>
    <t>[0,0323 ; 0,0442]</t>
  </si>
  <si>
    <t>[0,0673 ; 0,0766]</t>
  </si>
  <si>
    <t>[0,0113 ; 0,0652]</t>
  </si>
  <si>
    <t>[0,0119 ; 0,0881]</t>
  </si>
  <si>
    <t>[0,019 ; 0,0536]</t>
  </si>
  <si>
    <t>[0,019 ; 0,0883]</t>
  </si>
  <si>
    <t>[0,0505 ; 0,0578]</t>
  </si>
  <si>
    <t>[0,0315 ; 0,0445]</t>
  </si>
  <si>
    <t>[0,0089 ; 0,0172]</t>
  </si>
  <si>
    <t>[0,0089 ; 0,0131]</t>
  </si>
  <si>
    <t>[1,4018 ; 2,9371]</t>
  </si>
  <si>
    <t>[1,9386 ; 2,9985]</t>
  </si>
  <si>
    <t>[2,0216 ; 3,0088]</t>
  </si>
  <si>
    <t>[0,5524 ; 0,9615]</t>
  </si>
  <si>
    <t>[2,8159 ; 3,0858]</t>
  </si>
  <si>
    <t>[2,8161 ; 3,3555]</t>
  </si>
  <si>
    <t>[0,9259 ; 1,4282]</t>
  </si>
  <si>
    <t>[0,9263 ; 1,9301]</t>
  </si>
  <si>
    <t>[0,9936 ; 2,0548]</t>
  </si>
  <si>
    <t>[1,0894 ; 2,055]</t>
  </si>
  <si>
    <t>[3,2462 ; 4,4468]</t>
  </si>
  <si>
    <t>[7,1706 ; 11,9774]</t>
  </si>
  <si>
    <t>[0,1993 ; 0,3605]</t>
  </si>
  <si>
    <t>[0,9599 ; 2,1596]</t>
  </si>
  <si>
    <t>[1,0245 ; 4,3496]</t>
  </si>
  <si>
    <t>[1,0249 ; 4,3507]</t>
  </si>
  <si>
    <t>[1,4931 ; 2,8574]</t>
  </si>
  <si>
    <t>[1,0231 ; 2,8949]</t>
  </si>
  <si>
    <t>[0,0881 ; 0,1726]</t>
  </si>
  <si>
    <t>[0,0882 ; 0,2571]</t>
  </si>
  <si>
    <t>[0,7008 ; 2,4054]</t>
  </si>
  <si>
    <t>[0,6834 ; 2,8862]</t>
  </si>
  <si>
    <t>[0,1377 ; 0,7413]</t>
  </si>
  <si>
    <t>[0,1667 ; 0,8891]</t>
  </si>
  <si>
    <t>[0,0813 ; 2,0529]</t>
  </si>
  <si>
    <t>[0,1333 ; 2,707]</t>
  </si>
  <si>
    <t>[2,029 ; 2,349]</t>
  </si>
  <si>
    <t>[1,0066 ; 1,2616]</t>
  </si>
  <si>
    <t>[1,0204 ; 1,3024]</t>
  </si>
  <si>
    <t>[0,3049 ; 0,4573]</t>
  </si>
  <si>
    <t>[0,305 ; 0,6096]</t>
  </si>
  <si>
    <t>[0,0742 ; 0,1232]</t>
  </si>
  <si>
    <t>[0,0457 ; 0,0815]</t>
  </si>
  <si>
    <t>[0,0256 ; 0,046]</t>
  </si>
  <si>
    <t>[0,0024 ; 0,0042]</t>
  </si>
  <si>
    <t>[0,0045 ; 0,0078]</t>
  </si>
  <si>
    <t>[0,0357 ; 0,0537]</t>
  </si>
  <si>
    <t>[0,0104 ; 0,0157]</t>
  </si>
  <si>
    <t>[0,0105 ; 0,0385]</t>
  </si>
  <si>
    <t>[0,0025 ; 0,0043]</t>
  </si>
  <si>
    <t>[0,004 ; 0,0155]</t>
  </si>
  <si>
    <t>[0,0061 ; 0,0135]</t>
  </si>
  <si>
    <t>[0,007 ; 0,0158]</t>
  </si>
  <si>
    <t>[0,0061 ; 0,0138]</t>
  </si>
  <si>
    <t>[0,0036 ; 0,0147]</t>
  </si>
  <si>
    <t>[0,0037 ; 0,0198]</t>
  </si>
  <si>
    <t>[0,0035 ; 0,0053]</t>
  </si>
  <si>
    <t>[0,0055 ; 0,0081]</t>
  </si>
  <si>
    <t>[0,0077 ; 0,0097]</t>
  </si>
  <si>
    <t>[0,0146 ; 0,2136]</t>
  </si>
  <si>
    <t>[0,0333 ; 0,099]</t>
  </si>
  <si>
    <t>[0,0077 ; 0,0157]</t>
  </si>
  <si>
    <t>[0,0164 ; 0,1095]</t>
  </si>
  <si>
    <t>[0,0023 ; 0,0027]</t>
  </si>
  <si>
    <t>[0,0022 ; 0,0029]</t>
  </si>
  <si>
    <t>[0,0062 ; 0,0082]</t>
  </si>
  <si>
    <t>[0,0152 ; 0,0227]</t>
  </si>
  <si>
    <t>[0,0015 ; 0,0021]</t>
  </si>
  <si>
    <t>[0,0022 ; 0,0031]</t>
  </si>
  <si>
    <t>[0,008 ; 0,0218]</t>
  </si>
  <si>
    <t>[0,0138 ; 0,0257]</t>
  </si>
  <si>
    <t>[0,09 ; 0,1984]</t>
  </si>
  <si>
    <t>[0,0901 ; 0,1985]</t>
  </si>
  <si>
    <t>[4,5182 ; 5,5495]</t>
  </si>
  <si>
    <t>[11,0487 ; 15,5841]</t>
  </si>
  <si>
    <t>[11,0674 ; 15,4455]</t>
  </si>
  <si>
    <t>[3,1963 ; 6,6699]</t>
  </si>
  <si>
    <t>[3,0757 ; 6,3681]</t>
  </si>
  <si>
    <t>[2,3411 ; 3,9479]</t>
  </si>
  <si>
    <t>[2,2276 ; 3,9487]</t>
  </si>
  <si>
    <t>[1,3089 ; 2,704]</t>
  </si>
  <si>
    <t>[1,3923 ; 2,8779]</t>
  </si>
  <si>
    <t>[6,8865 ; 11,4418]</t>
  </si>
  <si>
    <t>[6,8807 ; 10,9791]</t>
  </si>
  <si>
    <t>[3,2431 ; 5,178]</t>
  </si>
  <si>
    <t>[6,9938 ; 10,4143]</t>
  </si>
  <si>
    <t>[6,9538 ; 10,4125]</t>
  </si>
  <si>
    <t>[1,1838 ; 3,7069]</t>
  </si>
  <si>
    <t>[1,1897 ; 4,6986]</t>
  </si>
  <si>
    <t>[3,2952 ; 5,6664]</t>
  </si>
  <si>
    <t>[1,9381 ; 5,1635]</t>
  </si>
  <si>
    <t>[3,076 ; 5,1408]</t>
  </si>
  <si>
    <t>[0,8929 ; 1,211]</t>
  </si>
  <si>
    <t>[0,8931 ; 1,5288]</t>
  </si>
  <si>
    <t>[1,1111 ; 2,0537]</t>
  </si>
  <si>
    <t>[1,1118 ; 2,9955]</t>
  </si>
  <si>
    <t>[6,0427 ; 14,8268]</t>
  </si>
  <si>
    <t>[5,8997 ; 14,8292]</t>
  </si>
  <si>
    <t>[1,4211 ; 2,0993]</t>
  </si>
  <si>
    <t>[0,6283 ; 1,3866]</t>
  </si>
  <si>
    <t>[0,5902 ; 1,3761]</t>
  </si>
  <si>
    <t>[1,4967 ; 2,5409]</t>
  </si>
  <si>
    <t>[1,1761 ; 1,8252]</t>
  </si>
  <si>
    <t>[1,3208 ; 1,4416]</t>
  </si>
  <si>
    <t>[1,3208 ; 1,5624]</t>
  </si>
  <si>
    <t>[0,0915 ; 1,0594]</t>
  </si>
  <si>
    <t>[0,144 ; 1,2131]</t>
  </si>
  <si>
    <t>[1,0703 ; 1,4945]</t>
  </si>
  <si>
    <t>[0,0217 ; 0,0562]</t>
  </si>
  <si>
    <t>[3,2837 ; 3,867]</t>
  </si>
  <si>
    <t>[7,9508 ; 9,6713]</t>
  </si>
  <si>
    <t>[6,5474 ; 8,0686]</t>
  </si>
  <si>
    <t>[6,0033 ; 7,9527]</t>
  </si>
  <si>
    <t>[3,9589 ; 8,5026]</t>
  </si>
  <si>
    <t>[4,0802 ; 6,1107]</t>
  </si>
  <si>
    <t>[3,9753 ; 6,1327]</t>
  </si>
  <si>
    <t>[4,3383 ; 7,6865]</t>
  </si>
  <si>
    <t>[2,2889 ; 7,8877]</t>
  </si>
  <si>
    <t>[5,8288 ; 8,576]</t>
  </si>
  <si>
    <t>[5,9686 ; 9,1207]</t>
  </si>
  <si>
    <t>[3,3322 ; 6,9322]</t>
  </si>
  <si>
    <t>[0,5255 ; 2,3619]</t>
  </si>
  <si>
    <t>[0,4079 ; 1,1539]</t>
  </si>
  <si>
    <t>[2,5013 ; 4,7016]</t>
  </si>
  <si>
    <t>[2,3422 ; 5,8681]</t>
  </si>
  <si>
    <t>[2,1431 ; 6,3099]</t>
  </si>
  <si>
    <t>[1,8492 ; 5,8044]</t>
  </si>
  <si>
    <t>[1,326 ; 2,2531]</t>
  </si>
  <si>
    <t>[1,0829 ; 5,4116]</t>
  </si>
  <si>
    <t>[1,9487 ; 4,0099]</t>
  </si>
  <si>
    <t>[2,0154 ; 4,637]</t>
  </si>
  <si>
    <t>[1,0619 ; 2,2409]</t>
  </si>
  <si>
    <t>[3,8746 ; 6,5132]</t>
  </si>
  <si>
    <t>[2,646 ; 3,6962]</t>
  </si>
  <si>
    <t>[3,3496 ; 7,4286]</t>
  </si>
  <si>
    <t>[1,6524 ; 5,7559]</t>
  </si>
  <si>
    <t>[1,0374 ; 1,661]</t>
  </si>
  <si>
    <t>[1,7558 ; 2,581]</t>
  </si>
  <si>
    <t>[1,4953 ; 2,2723]</t>
  </si>
  <si>
    <t>[1,3895 ; 2,6189]</t>
  </si>
  <si>
    <t>[0,9328 ; 3,5423]</t>
  </si>
  <si>
    <t>[0,9698 ; 4,6053]</t>
  </si>
  <si>
    <t>[0,9328 ; 1,1645]</t>
  </si>
  <si>
    <t>[0,933 ; 1,3959]</t>
  </si>
  <si>
    <t>[3,2898 ; 9,5486]</t>
  </si>
  <si>
    <t>[1,5974 ; 7,6552]</t>
  </si>
  <si>
    <t>[2,381 ; 2,8627]</t>
  </si>
  <si>
    <t>[2,3813 ; 3,3441]</t>
  </si>
  <si>
    <t>[2,6198 ; 10,3457]</t>
  </si>
  <si>
    <t>[0,5548 ; 1,3397]</t>
  </si>
  <si>
    <t>[0,6169 ; 1,7793]</t>
  </si>
  <si>
    <t>[0,7075 ; 2,0458]</t>
  </si>
  <si>
    <t>[3,9925 ; 5,5931]</t>
  </si>
  <si>
    <t>[7,2317 ; 10,9428]</t>
  </si>
  <si>
    <t>[3,7597 ; 5,4334]</t>
  </si>
  <si>
    <t>[3,761 ; 7,1059]</t>
  </si>
  <si>
    <t>[2,7302 ; 3,5303]</t>
  </si>
  <si>
    <t>[2,7308 ; 4,3297]</t>
  </si>
  <si>
    <t>[2,1695 ; 4,8395]</t>
  </si>
  <si>
    <t>[2,1716 ; 7,5074]</t>
  </si>
  <si>
    <t>[4,0288 ; 11,3004]</t>
  </si>
  <si>
    <t>[2,7682 ; 11,2701]</t>
  </si>
  <si>
    <t>[1,3889 ; 4,2103]</t>
  </si>
  <si>
    <t>[1,3911 ; 7,0296]</t>
  </si>
  <si>
    <t>[0,2272 ; 1,6963]</t>
  </si>
  <si>
    <t>Z0007.0001.0003.0006.0001</t>
  </si>
  <si>
    <t>Tuna and bonito (generic)</t>
  </si>
  <si>
    <t>[0,222 ; 1,4122]</t>
  </si>
  <si>
    <t>Z0007.0001.0003.0006.0001.0002</t>
  </si>
  <si>
    <t>[1,6081 ; 1,6631]</t>
  </si>
  <si>
    <t>[1,6081 ; 1,7182]</t>
  </si>
  <si>
    <t>[6,2389 ; 9,6289]</t>
  </si>
  <si>
    <t>[1,3289 ; 2,9167]</t>
  </si>
  <si>
    <t>[1,3301 ; 4,5033]</t>
  </si>
  <si>
    <t>[10,5519 ; 12,2609]</t>
  </si>
  <si>
    <t>[25,0222 ; 29,3808]</t>
  </si>
  <si>
    <t>[20,5414 ; 25,8215]</t>
  </si>
  <si>
    <t>[19,2312 ; 24,4126]</t>
  </si>
  <si>
    <t>[16,2073 ; 22,1689]</t>
  </si>
  <si>
    <t>[16,0068 ; 23,1177]</t>
  </si>
  <si>
    <t>[7,0423 ; 16,3482]</t>
  </si>
  <si>
    <t>[5,5399 ; 9,775]</t>
  </si>
  <si>
    <t>[17,0475 ; 24,4212]</t>
  </si>
  <si>
    <t>[1,5989 ; 3,4201]</t>
  </si>
  <si>
    <t>[10,2207 ; 26,9263]</t>
  </si>
  <si>
    <t>[10,2669 ; 15,4004]</t>
  </si>
  <si>
    <t>[10,2709 ; 20,5299]</t>
  </si>
  <si>
    <t>[8,6007 ; 12,7996]</t>
  </si>
  <si>
    <t>[8,7083 ; 13,1673]</t>
  </si>
  <si>
    <t>[8,5968 ; 14,7457]</t>
  </si>
  <si>
    <t>[6,8239 ; 14,8473]</t>
  </si>
  <si>
    <t>[4,5078 ; 9,1356]</t>
  </si>
  <si>
    <t>[1,2161 ; 2,6699]</t>
  </si>
  <si>
    <t>[1,212 ; 2,6701]</t>
  </si>
  <si>
    <t>[3,6034 ; 5,0843]</t>
  </si>
  <si>
    <t>[2,6657 ; 4,6269]</t>
  </si>
  <si>
    <t>[1,2407 ; 1,3148]</t>
  </si>
  <si>
    <t>[1,2408 ; 1,3888]</t>
  </si>
  <si>
    <t>[2,3705 ; 5,2817]</t>
  </si>
  <si>
    <t>[2,1834 ; 3,3149]</t>
  </si>
  <si>
    <t>Z0008.0004.0001.0009</t>
  </si>
  <si>
    <t>[1,0552 ; 2,0196]</t>
  </si>
  <si>
    <t>[1,1434 ; 2,5722]</t>
  </si>
  <si>
    <t>[1,2334 ; 2,7218]</t>
  </si>
  <si>
    <t>[2,3271 ; 3,5803]</t>
  </si>
  <si>
    <t>[0,9703 ; 2,9036]</t>
  </si>
  <si>
    <t>[0,718 ; 2,8977]</t>
  </si>
  <si>
    <t>[2,0026 ; 3,5803]</t>
  </si>
  <si>
    <t>[1,9779 ; 3,6021]</t>
  </si>
  <si>
    <t>[1,4631 ; 3,5827]</t>
  </si>
  <si>
    <t>[1,6309 ; 3,6104]</t>
  </si>
  <si>
    <t>[1,0544 ; 2,2743]</t>
  </si>
  <si>
    <t>[1,6358 ; 2,595]</t>
  </si>
  <si>
    <t>[1,4001 ; 2,3814]</t>
  </si>
  <si>
    <t>[1,4226 ; 2,3816]</t>
  </si>
  <si>
    <t>[1,1346 ; 2,1594]</t>
  </si>
  <si>
    <t>[2,1041 ; 2,361]</t>
  </si>
  <si>
    <t>[2,1043 ; 2,6177]</t>
  </si>
  <si>
    <t>[2,4203 ; 3,9295]</t>
  </si>
  <si>
    <t>[2,4221 ; 3,9299]</t>
  </si>
  <si>
    <t>[1,4941 ; 2,2491]</t>
  </si>
  <si>
    <t>[3,7986 ; 5,2745]</t>
  </si>
  <si>
    <t>[3,9384 ; 5,7806]</t>
  </si>
  <si>
    <t>[3,4162 ; 10,5109]</t>
  </si>
  <si>
    <t>[3,3077 ; 10,0788]</t>
  </si>
  <si>
    <t>[1,1685 ; 1,5606]</t>
  </si>
  <si>
    <t>[3,4426 ; 4,5476]</t>
  </si>
  <si>
    <t>[3,5348 ; 4,4739]</t>
  </si>
  <si>
    <t>[1,1618 ; 2,7061]</t>
  </si>
  <si>
    <t>[0,8199 ; 1,2911]</t>
  </si>
  <si>
    <t>[1,4054 ; 1,7265]</t>
  </si>
  <si>
    <t>[3,9505 ; 5,1073]</t>
  </si>
  <si>
    <t>[2,0052 ; 2,8614]</t>
  </si>
  <si>
    <t>[0,9942 ; 2,0642]</t>
  </si>
  <si>
    <t>[1,0246 ; 2,0801]</t>
  </si>
  <si>
    <t>[0,9671 ; 2,0746]</t>
  </si>
  <si>
    <t>[0,1732 ; 0,3472]</t>
  </si>
  <si>
    <t>[0,0942 ; 0,1507]</t>
  </si>
  <si>
    <t>[0,3452 ; 0,6931]</t>
  </si>
  <si>
    <t>[0,2392 ; 0,5524]</t>
  </si>
  <si>
    <t>[0,2442 ; 0,6768]</t>
  </si>
  <si>
    <t>[2,2046 ; 3,6652]</t>
  </si>
  <si>
    <t>[0,801 ; 1,1822]</t>
  </si>
  <si>
    <t>[1,7424 ; 3,4213]</t>
  </si>
  <si>
    <t>[1,7445 ; 2,8373]</t>
  </si>
  <si>
    <t>[0,4215 ; 0,8057]</t>
  </si>
  <si>
    <t>[0,5405 ; 0,7167]</t>
  </si>
  <si>
    <t>[0,5407 ; 0,8927]</t>
  </si>
  <si>
    <t>[1,2138 ; 2,0183]</t>
  </si>
  <si>
    <t>[1,2849 ; 3,1984]</t>
  </si>
  <si>
    <t>[2,2456 ; 3,7374]</t>
  </si>
  <si>
    <t>[1,6794 ; 3,1567]</t>
  </si>
  <si>
    <t>[1,6597 ; 3,3564]</t>
  </si>
  <si>
    <t>[1,0709 ; 3,4158]</t>
  </si>
  <si>
    <t>[1,681 ; 3,1625]</t>
  </si>
  <si>
    <t>[0,1119 ; 0,2279]</t>
  </si>
  <si>
    <t>[0,3658 ; 1,8228]</t>
  </si>
  <si>
    <t>[0,3335 ; 0,6016]</t>
  </si>
  <si>
    <t>[2,4845 ; 4,1324]</t>
  </si>
  <si>
    <t>[0,9596 ; 1,1635]</t>
  </si>
  <si>
    <t>[2,4249 ; 3,4752]</t>
  </si>
  <si>
    <t>[1,8363 ; 3,474]</t>
  </si>
  <si>
    <t>[1,8372 ; 3,4739]</t>
  </si>
  <si>
    <t>[0,4936 ; 0,8061]</t>
  </si>
  <si>
    <t>[2,1398 ; 3,5895]</t>
  </si>
  <si>
    <t>[2,1514 ; 3,5693]</t>
  </si>
  <si>
    <t>[0,0535 ; 0,0725]</t>
  </si>
  <si>
    <t>[0,0532 ; 0,076]</t>
  </si>
  <si>
    <t>[0,0325 ; 0,0627]</t>
  </si>
  <si>
    <t>[0,033 ; 0,0747]</t>
  </si>
  <si>
    <t>[0,2168 ; 0,5269]</t>
  </si>
  <si>
    <t>[0,0969 ; 0,3744]</t>
  </si>
  <si>
    <t>[0,1927 ; 0,4094]</t>
  </si>
  <si>
    <t>[0,1692 ; 0,24]</t>
  </si>
  <si>
    <t>[0,1693 ; 0,3107]</t>
  </si>
  <si>
    <t>[0,1448 ; 1,2967]</t>
  </si>
  <si>
    <t>[0,2406 ; 0,6176]</t>
  </si>
  <si>
    <t>[1,5516 ; 2,0242]</t>
  </si>
  <si>
    <t>[1,4351 ; 1,8933]</t>
  </si>
  <si>
    <t>[1,0042 ; 1,6187]</t>
  </si>
  <si>
    <t>[6,7367 ; 8,6118]</t>
  </si>
  <si>
    <t>[19,5646 ; 25,4117]</t>
  </si>
  <si>
    <t>[19,854 ; 26,244]</t>
  </si>
  <si>
    <t>[17,9981 ; 23,8917]</t>
  </si>
  <si>
    <t>[14,1875 ; 21,9178]</t>
  </si>
  <si>
    <t>[14,7726 ; 26,1806]</t>
  </si>
  <si>
    <t>[8,4034 ; 9,4538]</t>
  </si>
  <si>
    <t>[8,4042 ; 10,5034]</t>
  </si>
  <si>
    <t>[8,631 ; 29,562]</t>
  </si>
  <si>
    <t>[8,5689 ; 33,2387]</t>
  </si>
  <si>
    <t>[0,2288 ; 0,7416]</t>
  </si>
  <si>
    <t>[3,7651 ; 10,1334]</t>
  </si>
  <si>
    <t>[3,77 ; 16,4967]</t>
  </si>
  <si>
    <t>[4,7329 ; 11,1166]</t>
  </si>
  <si>
    <t>[5,0813 ; 17,7218]</t>
  </si>
  <si>
    <t>Z0012.0001.0002.0004</t>
  </si>
  <si>
    <t>Z0012.0001.0002.0007</t>
  </si>
  <si>
    <t>[3,663 ; 6,451]</t>
  </si>
  <si>
    <t>[4,8692 ; 8,1248]</t>
  </si>
  <si>
    <t>Z0012.0001.0005</t>
  </si>
  <si>
    <t>[13,3909 ; 23,8394]</t>
  </si>
  <si>
    <t>Z0012.0001.0005.0001</t>
  </si>
  <si>
    <t>[5,9382 ; 6,7342]</t>
  </si>
  <si>
    <t>[5,9389 ; 7,5295]</t>
  </si>
  <si>
    <t>Z0012.0001.0005.0002</t>
  </si>
  <si>
    <t>[13,5054 ; 23,8406]</t>
  </si>
  <si>
    <t>[3,103 ; 6,7331]</t>
  </si>
  <si>
    <t>[3,1036 ; 6,733]</t>
  </si>
  <si>
    <t>[2,4831 ; 17,4216]</t>
  </si>
  <si>
    <t>[22,4672 ; 25,4229]</t>
  </si>
  <si>
    <t>[45,7508 ; 51,7856]</t>
  </si>
  <si>
    <t>[41,2046 ; 48,1319]</t>
  </si>
  <si>
    <t>[38,161 ; 46,063]</t>
  </si>
  <si>
    <t>[23,5881 ; 31,5126]</t>
  </si>
  <si>
    <t>[19,0112 ; 25,8742]</t>
  </si>
  <si>
    <t>[11,3208 ; 16,1588]</t>
  </si>
  <si>
    <t>[11,5227 ; 17,3022]</t>
  </si>
  <si>
    <t>[19,848 ; 26,8142]</t>
  </si>
  <si>
    <t>[16,1649 ; 32,451]</t>
  </si>
  <si>
    <t>[21,9178 ; 30,9739]</t>
  </si>
  <si>
    <t>[21,0695 ; 30,9742]</t>
  </si>
  <si>
    <t>[17,4669 ; 30,7184]</t>
  </si>
  <si>
    <t>[9,5967 ; 32,9586]</t>
  </si>
  <si>
    <t>[9,41 ; 32,8842]</t>
  </si>
  <si>
    <t>[5,0336 ; 7,9218]</t>
  </si>
  <si>
    <t>[5,1245 ; 8,7881]</t>
  </si>
  <si>
    <t>[14,7547 ; 28,4637]</t>
  </si>
  <si>
    <t>[9,7194 ; 22,9253]</t>
  </si>
  <si>
    <t>[8,8819 ; 29,0712]</t>
  </si>
  <si>
    <t>[9,3496 ; 15,6039]</t>
  </si>
  <si>
    <t>[9,9803 ; 17,8254]</t>
  </si>
  <si>
    <t>[4,8701 ; 11,9538]</t>
  </si>
  <si>
    <t>[5,0955 ; 14,0646]</t>
  </si>
  <si>
    <t>[9,4697 ; 19,9101]</t>
  </si>
  <si>
    <t>[11,5405 ; 28,5137]</t>
  </si>
  <si>
    <t>[15,5763 ; 25,5076]</t>
  </si>
  <si>
    <t>[15,88 ; 28,5428]</t>
  </si>
  <si>
    <t>[0,5778 ; 1,6871]</t>
  </si>
  <si>
    <t>[1,0064 ; 9,1353]</t>
  </si>
  <si>
    <t>[1,0071 ; 9,147]</t>
  </si>
  <si>
    <t>[0,9908 ; 1,3358]</t>
  </si>
  <si>
    <t>[0,9859 ; 1,3359]</t>
  </si>
  <si>
    <t>[0,2787 ; 0,6369]</t>
  </si>
  <si>
    <t>[0,2994 ; 0,6856]</t>
  </si>
  <si>
    <t>[4,717 ; 9,9319]</t>
  </si>
  <si>
    <t>[4,9761 ; 10,9078]</t>
  </si>
  <si>
    <t>[0,0455 ; 0,0715]</t>
  </si>
  <si>
    <t>[0,0424 ; 0,0715]</t>
  </si>
  <si>
    <t>[5,985 ; 7,8298]</t>
  </si>
  <si>
    <t>[14,6139 ; 23,0636]</t>
  </si>
  <si>
    <t>[0,7659 ; 1,1157]</t>
  </si>
  <si>
    <t>[16,1106 ; 26,8452]</t>
  </si>
  <si>
    <t>[1,4935 ; 5,3406]</t>
  </si>
  <si>
    <t>[0,5743 ; 5,0798]</t>
  </si>
  <si>
    <t>[15,6084 ; 23,2193]</t>
  </si>
  <si>
    <t>[3,0769 ; 5,587]</t>
  </si>
  <si>
    <t>[3,0789 ; 8,0952]</t>
  </si>
  <si>
    <t>[15,7713 ; 19,5651]</t>
  </si>
  <si>
    <t>[11,3208 ; 30,8785]</t>
  </si>
  <si>
    <t>[11,1438 ; 30,8972]</t>
  </si>
  <si>
    <t>[5,3884 ; 6,7851]</t>
  </si>
  <si>
    <t>[13,0125 ; 19,0682]</t>
  </si>
  <si>
    <t>[8,994 ; 18,5582]</t>
  </si>
  <si>
    <t>[7,3679 ; 11,6877]</t>
  </si>
  <si>
    <t>[3,1527 ; 7,4517]</t>
  </si>
  <si>
    <t>[1,0667 ; 2,6306]</t>
  </si>
  <si>
    <t>[1,0679 ; 4,1934]</t>
  </si>
  <si>
    <t>[6,7417 ; 11,3143]</t>
  </si>
  <si>
    <t>[6,7699 ; 11,3159]</t>
  </si>
  <si>
    <t>[6,2253 ; 12,2951]</t>
  </si>
  <si>
    <t>[6,0771 ; 12,322]</t>
  </si>
  <si>
    <t>[7,0803 ; 12,3223]</t>
  </si>
  <si>
    <t>[3,937 ; 6,5962]</t>
  </si>
  <si>
    <t>[1,9742 ; 3,5688]</t>
  </si>
  <si>
    <t>[6,106 ; 11,1556]</t>
  </si>
  <si>
    <t>[5,9969 ; 11,1568]</t>
  </si>
  <si>
    <t>[5,092 ; 6,4242]</t>
  </si>
  <si>
    <t>[3,2565 ; 11,1765]</t>
  </si>
  <si>
    <t>[5,1769 ; 11,2064]</t>
  </si>
  <si>
    <t>[12,2453 ; 16,8599]</t>
  </si>
  <si>
    <t>[12,0568 ; 16,9892]</t>
  </si>
  <si>
    <t>[8,5312 ; 13,1971]</t>
  </si>
  <si>
    <t>[7,5913 ; 13,4217]</t>
  </si>
  <si>
    <t>[6,2505 ; 10,5029]</t>
  </si>
  <si>
    <t>[5,1077 ; 7,7135]</t>
  </si>
  <si>
    <t>[6,4166 ; 10,2233]</t>
  </si>
  <si>
    <t>[6,1595 ; 11,2055]</t>
  </si>
  <si>
    <t>[1,7571 ; 5,3423]</t>
  </si>
  <si>
    <t>[1,5114 ; 5,2423]</t>
  </si>
  <si>
    <t>[1,3766 ; 5,2504]</t>
  </si>
  <si>
    <t>[1,1905 ; 1,5782]</t>
  </si>
  <si>
    <t>[1,1957 ; 1,7376]</t>
  </si>
  <si>
    <t>[1,6592 ; 2,9191]</t>
  </si>
  <si>
    <t>[0,2901 ; 0,4434]</t>
  </si>
  <si>
    <t>[1,0434 ; 1,9111]</t>
  </si>
  <si>
    <t>[0,1042 ; 0,127]</t>
  </si>
  <si>
    <t>[0,0911 ; 0,1213]</t>
  </si>
  <si>
    <t>[0,0896 ; 0,139]</t>
  </si>
  <si>
    <t>Z0019.0001.0001.0005</t>
  </si>
  <si>
    <t>[0,0325 ; 0,0328]</t>
  </si>
  <si>
    <t>[0,0325 ; 0,0331]</t>
  </si>
  <si>
    <t>Z0019.0001.0002</t>
  </si>
  <si>
    <t>[0,0341 ; 0,0835]</t>
  </si>
  <si>
    <t>Z0019.0001.0002.0001</t>
  </si>
  <si>
    <t>[0,0034 ; 0,0213]</t>
  </si>
  <si>
    <t>[0,0034 ; 0,0392]</t>
  </si>
  <si>
    <t>Z0019.0001.0002.0002</t>
  </si>
  <si>
    <t>[5e-04 ; 0,0181]</t>
  </si>
  <si>
    <t>[5e-04 ; 0,0356]</t>
  </si>
  <si>
    <t>[1,5805 ; 3,8019]</t>
  </si>
  <si>
    <t>[0,3066 ; 0,7121]</t>
  </si>
  <si>
    <t>[0,0366 ; 0,211]</t>
  </si>
  <si>
    <t>[0,186 ; 0,3197]</t>
  </si>
  <si>
    <t>[0,2316 ; 0,3343]</t>
  </si>
  <si>
    <t>[1,5779 ; 4,1634]</t>
  </si>
  <si>
    <t>[0,3261 ; 0,781]</t>
  </si>
  <si>
    <t>[0,11 ; 0,7812]</t>
  </si>
  <si>
    <t>[0,3626 ; 3,7668]</t>
  </si>
  <si>
    <t>[0,6572 ; 4,6856]</t>
  </si>
  <si>
    <t>[2,2642 ; 3,0429]</t>
  </si>
  <si>
    <t>[2,2648 ; 3,8211]</t>
  </si>
  <si>
    <t>[0,1961 ; 0,6072]</t>
  </si>
  <si>
    <t>[0,0707 ; 0,2897]</t>
  </si>
  <si>
    <t>[0,3883 ; 1,2542]</t>
  </si>
  <si>
    <t>[0,389 ; 2,1195]</t>
  </si>
  <si>
    <t>[0,8734 ; 1,4897]</t>
  </si>
  <si>
    <t>[0,7491 ; 2,7708]</t>
  </si>
  <si>
    <t>[0,7506 ; 4,7909]</t>
  </si>
  <si>
    <t>[0,041 ; 0,2249]</t>
  </si>
  <si>
    <t>[0,0262 ; 0,4178]</t>
  </si>
  <si>
    <t>[0,0124 ; 0,023]</t>
  </si>
  <si>
    <t>[0,0127 ; 0,0269]</t>
  </si>
  <si>
    <t>[0,0186 ; 0,1663]</t>
  </si>
  <si>
    <t>[0,0269 ; 0,188]</t>
  </si>
  <si>
    <t>[0,1225 ; 0,1554]</t>
  </si>
  <si>
    <t>[0,1225 ; 0,1882]</t>
  </si>
  <si>
    <t>Z0020.0007.0014</t>
  </si>
  <si>
    <t>[2e-04 ; 0,08]</t>
  </si>
  <si>
    <t>[0,0016 ; 0,1112]</t>
  </si>
  <si>
    <t>[2e-04 ; 0,0087]</t>
  </si>
  <si>
    <t>[2e-04 ; 0,0172]</t>
  </si>
  <si>
    <t>[3,9045 ; 4,234]</t>
  </si>
  <si>
    <t>[8,7116 ; 10,2955]</t>
  </si>
  <si>
    <t>[0,7218 ; 0,8646]</t>
  </si>
  <si>
    <t>[1,9227 ; 2,664]</t>
  </si>
  <si>
    <t>[0,8417 ; 1,0635]</t>
  </si>
  <si>
    <t>[1,7973 ; 3,0309]</t>
  </si>
  <si>
    <t>[0,0476 ; 0,3316]</t>
  </si>
  <si>
    <t>[0,0447 ; 0,4106]</t>
  </si>
  <si>
    <t>[0,8516 ; 1,0714]</t>
  </si>
  <si>
    <t>[1,7952 ; 3,0376]</t>
  </si>
  <si>
    <t>[0,8223 ; 1,1352]</t>
  </si>
  <si>
    <t>[1,5025 ; 2,8295]</t>
  </si>
  <si>
    <t>[0,6885 ; 1,0704]</t>
  </si>
  <si>
    <t>[1,2003 ; 3,4619]</t>
  </si>
  <si>
    <t>[0,4338 ; 0,548]</t>
  </si>
  <si>
    <t>[1,4305 ; 2,0195]</t>
  </si>
  <si>
    <t>[0,2221 ; 1,6444]</t>
  </si>
  <si>
    <t>[0,2251 ; 2,6632]</t>
  </si>
  <si>
    <t>[0,4303 ; 0,5572]</t>
  </si>
  <si>
    <t>[1,2423 ; 2,0224]</t>
  </si>
  <si>
    <t>[0,2177 ; 0,548]</t>
  </si>
  <si>
    <t>[0,218 ; 0,8781]</t>
  </si>
  <si>
    <t>[0,4554 ; 1,4075]</t>
  </si>
  <si>
    <t>[0,6895 ; 5,1419]</t>
  </si>
  <si>
    <t>[0,9141 ; 3,895]</t>
  </si>
  <si>
    <t>[0,5673 ; 5,3044]</t>
  </si>
  <si>
    <t>[0,2841 ; 0,5014]</t>
  </si>
  <si>
    <t>[0,5062 ; 1,1903]</t>
  </si>
  <si>
    <t>[1,891 ; 2,0722]</t>
  </si>
  <si>
    <t>[4,5608 ; 5,2662]</t>
  </si>
  <si>
    <t>[1,6471 ; 1,8121]</t>
  </si>
  <si>
    <t>[3,9269 ; 4,7086]</t>
  </si>
  <si>
    <t>[1,4201 ; 1,5686]</t>
  </si>
  <si>
    <t>[3,1792 ; 3,9387]</t>
  </si>
  <si>
    <t>[1,2876 ; 1,436]</t>
  </si>
  <si>
    <t>[2,8656 ; 3,5152]</t>
  </si>
  <si>
    <t>[1,0618 ; 1,3307]</t>
  </si>
  <si>
    <t>[1,9987 ; 3,5827]</t>
  </si>
  <si>
    <t>[1,1313 ; 1,6349]</t>
  </si>
  <si>
    <t>[2,0641 ; 2,9353]</t>
  </si>
  <si>
    <t>[1,0582 ; 1,5431]</t>
  </si>
  <si>
    <t>[1,8922 ; 2,7068]</t>
  </si>
  <si>
    <t>[2,5425 ; 2,7663]</t>
  </si>
  <si>
    <t>[2,5427 ; 2,9899]</t>
  </si>
  <si>
    <t>[1,5113 ; 1,8775]</t>
  </si>
  <si>
    <t>[2,2935 ; 3,8186]</t>
  </si>
  <si>
    <t>[1,096 ; 1,8998]</t>
  </si>
  <si>
    <t>[1,9795 ; 6,2641]</t>
  </si>
  <si>
    <t>[1,2106 ; 1,7195]</t>
  </si>
  <si>
    <t>[2,8141 ; 4,5235]</t>
  </si>
  <si>
    <t>[1,2302 ; 1,8956]</t>
  </si>
  <si>
    <t>[2,5515 ; 5,0603]</t>
  </si>
  <si>
    <t>Z0001.0002.0001.0007.0001.0001</t>
  </si>
  <si>
    <t>[1,0782 ; 1,08]</t>
  </si>
  <si>
    <t>[1,0782 ; 1,0819]</t>
  </si>
  <si>
    <t>[0,9537 ; 1,6338]</t>
  </si>
  <si>
    <t>[1,5082 ; 4,2963]</t>
  </si>
  <si>
    <t>[1,1722 ; 1,659]</t>
  </si>
  <si>
    <t>[2,4048 ; 2,9529]</t>
  </si>
  <si>
    <t>[0,8222 ; 2,5493]</t>
  </si>
  <si>
    <t>[0,8197 ; 2,8927]</t>
  </si>
  <si>
    <t>[0,4432 ; 1,0392]</t>
  </si>
  <si>
    <t>[0,561 ; 1,7268]</t>
  </si>
  <si>
    <t>[0,2076 ; 0,5523]</t>
  </si>
  <si>
    <t>[0,2212 ; 0,568]</t>
  </si>
  <si>
    <t>[0,2092 ; 0,6063]</t>
  </si>
  <si>
    <t>[0,2359 ; 1,0788]</t>
  </si>
  <si>
    <t>[0,5541 ; 1,3202]</t>
  </si>
  <si>
    <t>[0,9036 ; 2,2965]</t>
  </si>
  <si>
    <t>[0,555 ; 1,3281]</t>
  </si>
  <si>
    <t>[0,564 ; 1,3336]</t>
  </si>
  <si>
    <t>[0,4709 ; 1,3373]</t>
  </si>
  <si>
    <t>[0,4709 ; 1,5992]</t>
  </si>
  <si>
    <t>[0,4083 ; 0,5279]</t>
  </si>
  <si>
    <t>[0,937 ; 1,301]</t>
  </si>
  <si>
    <t>[0,3779 ; 0,4762]</t>
  </si>
  <si>
    <t>[0,8915 ; 1,2355]</t>
  </si>
  <si>
    <t>[0,2858 ; 0,6935]</t>
  </si>
  <si>
    <t>[0,3842 ; 0,9203]</t>
  </si>
  <si>
    <t>[0,8735 ; 2,6968]</t>
  </si>
  <si>
    <t>[0,9056 ; 3,6133]</t>
  </si>
  <si>
    <t>[1,7325 ; 2,0243]</t>
  </si>
  <si>
    <t>[4,5089 ; 6,1051]</t>
  </si>
  <si>
    <t>[1,1414 ; 1,3336]</t>
  </si>
  <si>
    <t>[2,4451 ; 3,1259]</t>
  </si>
  <si>
    <t>[1,2043 ; 1,9778]</t>
  </si>
  <si>
    <t>[1,608 ; 3,9489]</t>
  </si>
  <si>
    <t>[1,2039 ; 2,0116]</t>
  </si>
  <si>
    <t>[0,2186 ; 0,6414]</t>
  </si>
  <si>
    <t>[0,22 ; 0,752]</t>
  </si>
  <si>
    <t>[0,237 ; 0,6414]</t>
  </si>
  <si>
    <t>[2,6299 ; 3,2213]</t>
  </si>
  <si>
    <t>[5,2651 ; 7,9341]</t>
  </si>
  <si>
    <t>[2,7189 ; 3,4032]</t>
  </si>
  <si>
    <t>[5,1112 ; 7,925]</t>
  </si>
  <si>
    <t>[2,7127 ; 3,4065]</t>
  </si>
  <si>
    <t>[2,0082 ; 3,0973]</t>
  </si>
  <si>
    <t>[3,3531 ; 8,185]</t>
  </si>
  <si>
    <t>[2,0341 ; 3,178]</t>
  </si>
  <si>
    <t>[3,355 ; 8,1858]</t>
  </si>
  <si>
    <t>[0,0762 ; 1,314]</t>
  </si>
  <si>
    <t>[0,1304 ; 1,5907]</t>
  </si>
  <si>
    <t>[0,9852 ; 2,8323]</t>
  </si>
  <si>
    <t>[0,965 ; 3,2977]</t>
  </si>
  <si>
    <t>[1,0162 ; 2,8323]</t>
  </si>
  <si>
    <t>[1,1261 ; 2,2105]</t>
  </si>
  <si>
    <t>[1,127 ; 3,2941]</t>
  </si>
  <si>
    <t>[2,2038 ; 2,5979]</t>
  </si>
  <si>
    <t>[5,8994 ; 8,0592]</t>
  </si>
  <si>
    <t>[0,8785 ; 1,2257]</t>
  </si>
  <si>
    <t>[2,0548 ; 3,2965]</t>
  </si>
  <si>
    <t>[0,9193 ; 1,4266]</t>
  </si>
  <si>
    <t>[1,7726 ; 3,2984]</t>
  </si>
  <si>
    <t>[0,5393 ; 1,0444]</t>
  </si>
  <si>
    <t>[0,8664 ; 1,6347]</t>
  </si>
  <si>
    <t>[0,6285 ; 1,3003]</t>
  </si>
  <si>
    <t>[1,1029 ; 1,9879]</t>
  </si>
  <si>
    <t>[0,9515 ; 3,174]</t>
  </si>
  <si>
    <t>[1,1031 ; 3,351]</t>
  </si>
  <si>
    <t>[0,729 ; 2,4155]</t>
  </si>
  <si>
    <t>[0,6361 ; 2,9183]</t>
  </si>
  <si>
    <t>[0,7103 ; 1,1732]</t>
  </si>
  <si>
    <t>[1,6052 ; 4,4545]</t>
  </si>
  <si>
    <t>[0,5846 ; 0,9682]</t>
  </si>
  <si>
    <t>[0,7739 ; 2,7121]</t>
  </si>
  <si>
    <t>[1,9268 ; 2,8792]</t>
  </si>
  <si>
    <t>[1,9947 ; 2,9295]</t>
  </si>
  <si>
    <t>[1,7537 ; 2,2144]</t>
  </si>
  <si>
    <t>[3,6441 ; 5,9919]</t>
  </si>
  <si>
    <t>[1,8498 ; 2,546]</t>
  </si>
  <si>
    <t>[4,0043 ; 6,8082]</t>
  </si>
  <si>
    <t>[1,377 ; 2,9357]</t>
  </si>
  <si>
    <t>[2,5972 ; 9,0746]</t>
  </si>
  <si>
    <t>[0,4476 ; 4,165]</t>
  </si>
  <si>
    <t>[0,4657 ; 5,0443]</t>
  </si>
  <si>
    <t>[1,6837 ; 2,5571]</t>
  </si>
  <si>
    <t>[2,3991 ; 4,4976]</t>
  </si>
  <si>
    <t>[1,478 ; 1,5957]</t>
  </si>
  <si>
    <t>[1,4781 ; 1,5957]</t>
  </si>
  <si>
    <t>[1,6564 ; 2,8888]</t>
  </si>
  <si>
    <t>[2,14 ; 4,4878]</t>
  </si>
  <si>
    <t>[2,4682 ; 4,159]</t>
  </si>
  <si>
    <t>[2,548 ; 4,5019]</t>
  </si>
  <si>
    <t>[2,1108 ; 3,2764]</t>
  </si>
  <si>
    <t>[2,6065 ; 4,7185]</t>
  </si>
  <si>
    <t>[1,4559 ; 2,6004]</t>
  </si>
  <si>
    <t>[1,983 ; 6,3828]</t>
  </si>
  <si>
    <t>[0,447 ; 1,0565]</t>
  </si>
  <si>
    <t>[0,4912 ; 1,0846]</t>
  </si>
  <si>
    <t>[1,4089 ; 1,9878]</t>
  </si>
  <si>
    <t>[2,6935 ; 6,6486]</t>
  </si>
  <si>
    <t>[1,4089 ; 2,1785]</t>
  </si>
  <si>
    <t>[2,6096 ; 7,8559]</t>
  </si>
  <si>
    <t>[0,9628 ; 1,084]</t>
  </si>
  <si>
    <t>[0,9629 ; 1,205]</t>
  </si>
  <si>
    <t>[1,1775 ; 1,9849]</t>
  </si>
  <si>
    <t>[1,822 ; 4,655]</t>
  </si>
  <si>
    <t>[1,4235 ; 1,8056]</t>
  </si>
  <si>
    <t>[2,356 ; 4,9808]</t>
  </si>
  <si>
    <t>[1,5495 ; 2,5392]</t>
  </si>
  <si>
    <t>[1,8939 ; 7,5877]</t>
  </si>
  <si>
    <t>[0,7636 ; 1,0113]</t>
  </si>
  <si>
    <t>[0,935 ; 1,2304]</t>
  </si>
  <si>
    <t>[0,8937 ; 1,6437]</t>
  </si>
  <si>
    <t>[0,9308 ; 2,0881]</t>
  </si>
  <si>
    <t>[1,332 ; 1,7671]</t>
  </si>
  <si>
    <t>[2,3122 ; 3,7756]</t>
  </si>
  <si>
    <t>[2,2774 ; 3,8959]</t>
  </si>
  <si>
    <t>[2,4891 ; 6,0397]</t>
  </si>
  <si>
    <t>[2,2976 ; 3,9665]</t>
  </si>
  <si>
    <t>[1,8734 ; 3,2721]</t>
  </si>
  <si>
    <t>[3,6233 ; 9,8778]</t>
  </si>
  <si>
    <t>[1,2846 ; 2,1788]</t>
  </si>
  <si>
    <t>[1,58 ; 3,7016]</t>
  </si>
  <si>
    <t>[1,2296 ; 2,0821]</t>
  </si>
  <si>
    <t>[1,5071 ; 3,6723]</t>
  </si>
  <si>
    <t>[2,7118 ; 6,4153]</t>
  </si>
  <si>
    <t>[3,0413 ; 10,0911]</t>
  </si>
  <si>
    <t>[2,041 ; 4,1097]</t>
  </si>
  <si>
    <t>[2,0374 ; 4,7702]</t>
  </si>
  <si>
    <t>[3,27 ; 4,6823]</t>
  </si>
  <si>
    <t>[7,2751 ; 12,2282]</t>
  </si>
  <si>
    <t>[2,5107 ; 4,4301]</t>
  </si>
  <si>
    <t>[3,3137 ; 7,3275]</t>
  </si>
  <si>
    <t>[3,7037 ; 6,0298]</t>
  </si>
  <si>
    <t>[7,0086 ; 14,4739]</t>
  </si>
  <si>
    <t>[0,7122 ; 1,1265]</t>
  </si>
  <si>
    <t>[0,8162 ; 1,449]</t>
  </si>
  <si>
    <t>[0,7111 ; 2,6536]</t>
  </si>
  <si>
    <t>[0,7958 ; 3,4804]</t>
  </si>
  <si>
    <t>[0,6978 ; 2,6258]</t>
  </si>
  <si>
    <t>[0,987 ; 1,275]</t>
  </si>
  <si>
    <t>[2,1668 ; 3,5208]</t>
  </si>
  <si>
    <t>[1,1998 ; 2,2739]</t>
  </si>
  <si>
    <t>[2,4833 ; 7,1157]</t>
  </si>
  <si>
    <t>[1,2002 ; 2,2295]</t>
  </si>
  <si>
    <t>[1,2117 ; 2,3239]</t>
  </si>
  <si>
    <t>[2,6303 ; 9,4397]</t>
  </si>
  <si>
    <t>[0,5464 ; 0,8206]</t>
  </si>
  <si>
    <t>[0,6889 ; 2,2305]</t>
  </si>
  <si>
    <t>[0,4764 ; 1,9087]</t>
  </si>
  <si>
    <t>[0,4586 ; 2,313]</t>
  </si>
  <si>
    <t>[0,4295 ; 0,6582]</t>
  </si>
  <si>
    <t>[0,4586 ; 0,8706]</t>
  </si>
  <si>
    <t>[0,808 ; 1,008]</t>
  </si>
  <si>
    <t>[1,3715 ; 1,7573]</t>
  </si>
  <si>
    <t>[0,5991 ; 0,9583]</t>
  </si>
  <si>
    <t>[0,8655 ; 1,2277]</t>
  </si>
  <si>
    <t>[0,8395 ; 1,1005]</t>
  </si>
  <si>
    <t>[1,675 ; 3,1426]</t>
  </si>
  <si>
    <t>[0,7389 ; 0,9615]</t>
  </si>
  <si>
    <t>[1,3338 ; 2,6864]</t>
  </si>
  <si>
    <t>[0,4518 ; 0,8084]</t>
  </si>
  <si>
    <t>[0,4521 ; 1,1648]</t>
  </si>
  <si>
    <t>[0,7385 ; 1,029]</t>
  </si>
  <si>
    <t>[1,2298 ; 2,9365]</t>
  </si>
  <si>
    <t>[0,1808 ; 0,7337]</t>
  </si>
  <si>
    <t>[0,1808 ; 0,9499]</t>
  </si>
  <si>
    <t>[0,5214 ; 0,8626]</t>
  </si>
  <si>
    <t>[0,8032 ; 1,2365]</t>
  </si>
  <si>
    <t>[1,149 ; 2,23]</t>
  </si>
  <si>
    <t>[2,1416 ; 4,0605]</t>
  </si>
  <si>
    <t>[1,1832 ; 2,232]</t>
  </si>
  <si>
    <t>[2,2827 ; 2,5957]</t>
  </si>
  <si>
    <t>[6,6109 ; 8,193]</t>
  </si>
  <si>
    <t>[0,7743 ; 0,9599]</t>
  </si>
  <si>
    <t>[1,8775 ; 3,0881]</t>
  </si>
  <si>
    <t>[0,6086 ; 0,7313]</t>
  </si>
  <si>
    <t>[1,3816 ; 1,8588]</t>
  </si>
  <si>
    <t>[0,5561 ; 0,7881]</t>
  </si>
  <si>
    <t>[0,994 ; 1,6802]</t>
  </si>
  <si>
    <t>[0,5585 ; 0,7903]</t>
  </si>
  <si>
    <t>[0,581 ; 0,7211]</t>
  </si>
  <si>
    <t>[1,3255 ; 1,8719]</t>
  </si>
  <si>
    <t>[0,5869 ; 0,7812]</t>
  </si>
  <si>
    <t>[1,2195 ; 1,7073]</t>
  </si>
  <si>
    <t>[0,4169 ; 0,5795]</t>
  </si>
  <si>
    <t>[1,0352 ; 1,8582]</t>
  </si>
  <si>
    <t>[0,4987 ; 4,5464]</t>
  </si>
  <si>
    <t>[0,4388 ; 6,3665]</t>
  </si>
  <si>
    <t>[0,4539 ; 0,6355]</t>
  </si>
  <si>
    <t>[1,0979 ; 1,8444]</t>
  </si>
  <si>
    <t>[0,3773 ; 1,0157]</t>
  </si>
  <si>
    <t>[0,3871 ; 1,1543]</t>
  </si>
  <si>
    <t>[0,3236 ; 0,7564]</t>
  </si>
  <si>
    <t>[0,5697 ; 1,9506]</t>
  </si>
  <si>
    <t>[0,3276 ; 0,755]</t>
  </si>
  <si>
    <t>[1,059 ; 1,8833]</t>
  </si>
  <si>
    <t>[2,6908 ; 4,9323]</t>
  </si>
  <si>
    <t>[1,0757 ; 1,8865]</t>
  </si>
  <si>
    <t>[1,0489 ; 1,874]</t>
  </si>
  <si>
    <t>[0,5847 ; 1,2439]</t>
  </si>
  <si>
    <t>[1,5929 ; 4,5576]</t>
  </si>
  <si>
    <t>Z0002.0001.0008.0001</t>
  </si>
  <si>
    <t>[0,4744 ; 1,7255]</t>
  </si>
  <si>
    <t>[0,5222 ; 1,9267]</t>
  </si>
  <si>
    <t>Z0002.0001.0008.0001.0001</t>
  </si>
  <si>
    <t>[0,45 ; 1,6879]</t>
  </si>
  <si>
    <t>[0,5272 ; 1,2338]</t>
  </si>
  <si>
    <t>[1,5296 ; 4,9057]</t>
  </si>
  <si>
    <t>Z0002.0001.0008.0002.0001</t>
  </si>
  <si>
    <t>[0,085 ; 0,7541]</t>
  </si>
  <si>
    <t>[0,0969 ; 1,1706]</t>
  </si>
  <si>
    <t>[0,8243 ; 3,6591]</t>
  </si>
  <si>
    <t>[0,7898 ; 5,0913]</t>
  </si>
  <si>
    <t>[0,4129 ; 1,0619]</t>
  </si>
  <si>
    <t>[1,0841 ; 3,7047]</t>
  </si>
  <si>
    <t>[0,7422 ; 4,0657]</t>
  </si>
  <si>
    <t>[0,7997 ; 7,0334]</t>
  </si>
  <si>
    <t>[0,7187 ; 4,4293]</t>
  </si>
  <si>
    <t>[0,7686 ; 7,0357]</t>
  </si>
  <si>
    <t>Z0002.0001.0009.0001.0001</t>
  </si>
  <si>
    <t>[0,6995 ; 4,4312]</t>
  </si>
  <si>
    <t>Z0002.0001.0009.0002</t>
  </si>
  <si>
    <t>Z0002.0001.0009.0002.0001</t>
  </si>
  <si>
    <t>[0,0743 ; 0,1783]</t>
  </si>
  <si>
    <t>[0,1866 ; 0,9177]</t>
  </si>
  <si>
    <t>[0,0431 ; 0,0628]</t>
  </si>
  <si>
    <t>[0,0921 ; 0,187]</t>
  </si>
  <si>
    <t>[0,3258 ; 0,9532]</t>
  </si>
  <si>
    <t>[0,2726 ; 1,286]</t>
  </si>
  <si>
    <t>[1,2695 ; 1,9043]</t>
  </si>
  <si>
    <t>[2,3057 ; 4,0283]</t>
  </si>
  <si>
    <t>[1,1935 ; 1,908]</t>
  </si>
  <si>
    <t>[2,2948 ; 4,0347]</t>
  </si>
  <si>
    <t>[1,1892 ; 1,9161]</t>
  </si>
  <si>
    <t>[0,6816 ; 1,3876]</t>
  </si>
  <si>
    <t>[0,9482 ; 1,9663]</t>
  </si>
  <si>
    <t>[0,6746 ; 1,3839]</t>
  </si>
  <si>
    <t>[0,2423 ; 0,5284]</t>
  </si>
  <si>
    <t>[0,5812 ; 2,6016]</t>
  </si>
  <si>
    <t>[0,1962 ; 0,3881]</t>
  </si>
  <si>
    <t>[0,4661 ; 1,4622]</t>
  </si>
  <si>
    <t>[0,1952 ; 0,3915]</t>
  </si>
  <si>
    <t>[0,4875 ; 3,1478]</t>
  </si>
  <si>
    <t>[0,6244 ; 6,2304]</t>
  </si>
  <si>
    <t>[0,4955 ; 3,3502]</t>
  </si>
  <si>
    <t>[0,2705 ; 0,3362]</t>
  </si>
  <si>
    <t>[0,7994 ; 1,2473]</t>
  </si>
  <si>
    <t>[0,0177 ; 0,0258]</t>
  </si>
  <si>
    <t>[0,0588 ; 0,1021]</t>
  </si>
  <si>
    <t>[0,0176 ; 0,0256]</t>
  </si>
  <si>
    <t>[0,2794 ; 0,3492]</t>
  </si>
  <si>
    <t>[0,8279 ; 1,2793]</t>
  </si>
  <si>
    <t>[0,2807 ; 0,3493]</t>
  </si>
  <si>
    <t>[0,1638 ; 0,3847]</t>
  </si>
  <si>
    <t>[0,1979 ; 0,6116]</t>
  </si>
  <si>
    <t>[0,1613 ; 0,3808]</t>
  </si>
  <si>
    <t>[0,8537 ; 1,3035]</t>
  </si>
  <si>
    <t>[1,8983 ; 3,4712]</t>
  </si>
  <si>
    <t>[1,1489 ; 2,8455]</t>
  </si>
  <si>
    <t>[1,6796 ; 5,6114]</t>
  </si>
  <si>
    <t>[1,1476 ; 2,7944]</t>
  </si>
  <si>
    <t>[1,1256 ; 2,7501]</t>
  </si>
  <si>
    <t>[0,6915 ; 1,0716]</t>
  </si>
  <si>
    <t>[1,3851 ; 2,9688]</t>
  </si>
  <si>
    <t>[1,9474 ; 2,3028]</t>
  </si>
  <si>
    <t>[5,719 ; 7,572]</t>
  </si>
  <si>
    <t>[1,4186 ; 1,7374]</t>
  </si>
  <si>
    <t>[3,8648 ; 5,4336]</t>
  </si>
  <si>
    <t>[1,2217 ; 1,5628]</t>
  </si>
  <si>
    <t>[3,2141 ; 5,1839]</t>
  </si>
  <si>
    <t>[1,2173 ; 1,5678]</t>
  </si>
  <si>
    <t>[3,2141 ; 5,1836]</t>
  </si>
  <si>
    <t>[0,9976 ; 1,3716]</t>
  </si>
  <si>
    <t>[1,8711 ; 4,1024]</t>
  </si>
  <si>
    <t>[0,9154 ; 1,2117]</t>
  </si>
  <si>
    <t>[2,4675 ; 3,6959]</t>
  </si>
  <si>
    <t>[0,9884 ; 1,2916]</t>
  </si>
  <si>
    <t>[2,5302 ; 3,8434]</t>
  </si>
  <si>
    <t>[0,0293 ; 0,1323]</t>
  </si>
  <si>
    <t>[0,0399 ; 0,3853]</t>
  </si>
  <si>
    <t>[0,0293 ; 0,1359]</t>
  </si>
  <si>
    <t>[0,536 ; 1,3227]</t>
  </si>
  <si>
    <t>[0,577 ; 1,6914]</t>
  </si>
  <si>
    <t>[0,5326 ; 1,3489]</t>
  </si>
  <si>
    <t>[1,4154 ; 1,7928]</t>
  </si>
  <si>
    <t>[3,9756 ; 6,2745]</t>
  </si>
  <si>
    <t>[1,1982 ; 1,5661]</t>
  </si>
  <si>
    <t>[3,0332 ; 4,3881]</t>
  </si>
  <si>
    <t>[1,1588 ; 1,5733]</t>
  </si>
  <si>
    <t>[2,9819 ; 4,3886]</t>
  </si>
  <si>
    <t>[1,1585 ; 1,5613]</t>
  </si>
  <si>
    <t>[0,5584 ; 1,1901]</t>
  </si>
  <si>
    <t>[1,4854 ; 3,3058]</t>
  </si>
  <si>
    <t>[0,5581 ; 1,1771]</t>
  </si>
  <si>
    <t>[1,1654 ; 1,9955]</t>
  </si>
  <si>
    <t>[2,5384 ; 5,4752]</t>
  </si>
  <si>
    <t>[1,1711 ; 1,9939]</t>
  </si>
  <si>
    <t>[2,4981 ; 3,6371]</t>
  </si>
  <si>
    <t>[4,7879 ; 7,2789]</t>
  </si>
  <si>
    <t>[1,5506 ; 4,242]</t>
  </si>
  <si>
    <t>[2,3666 ; 5,6097]</t>
  </si>
  <si>
    <t>[1,5619 ; 4,1708]</t>
  </si>
  <si>
    <t>[1,843 ; 3,1023]</t>
  </si>
  <si>
    <t>[2,9792 ; 4,6105]</t>
  </si>
  <si>
    <t>[1,8494 ; 3,1011]</t>
  </si>
  <si>
    <t>[2,5748 ; 4,5859]</t>
  </si>
  <si>
    <t>[4,4704 ; 7,5268]</t>
  </si>
  <si>
    <t>[2,5797 ; 4,6012]</t>
  </si>
  <si>
    <t>[0,4747 ; 0,9974]</t>
  </si>
  <si>
    <t>[0,8234 ; 2,0187]</t>
  </si>
  <si>
    <t>[0,4715 ; 0,9996]</t>
  </si>
  <si>
    <t>[0,9486 ; 1,2315]</t>
  </si>
  <si>
    <t>[2,2494 ; 4,1853]</t>
  </si>
  <si>
    <t>[0,8267 ; 3,0296]</t>
  </si>
  <si>
    <t>[0,829 ; 5,1002]</t>
  </si>
  <si>
    <t>[0,8254 ; 2,9404]</t>
  </si>
  <si>
    <t>[0,6461 ; 0,8914]</t>
  </si>
  <si>
    <t>[1,7891 ; 3,2641]</t>
  </si>
  <si>
    <t>[0,646 ; 0,8904]</t>
  </si>
  <si>
    <t>[0,434 ; 0,675]</t>
  </si>
  <si>
    <t>[1,0115 ; 1,8027]</t>
  </si>
  <si>
    <t>[0,4368 ; 0,6852]</t>
  </si>
  <si>
    <t>[0,0248 ; 0,118]</t>
  </si>
  <si>
    <t>[0,0288 ; 0,1374]</t>
  </si>
  <si>
    <t>[0,1446 ; 0,2199]</t>
  </si>
  <si>
    <t>[0,1463 ; 0,2465]</t>
  </si>
  <si>
    <t>[0,198 ; 0,4454]</t>
  </si>
  <si>
    <t>[0,1692 ; 0,5204]</t>
  </si>
  <si>
    <t>[0,2009 ; 0,4511]</t>
  </si>
  <si>
    <t>[0,2196 ; 0,9475]</t>
  </si>
  <si>
    <t>[0,3331 ; 1,7969]</t>
  </si>
  <si>
    <t>[0,2177 ; 0,9507]</t>
  </si>
  <si>
    <t>[0,6366 ; 1,1137]</t>
  </si>
  <si>
    <t>[1,6123 ; 2,8067]</t>
  </si>
  <si>
    <t>[0,6331 ; 1,1125]</t>
  </si>
  <si>
    <t>[0,603 ; 1,1377]</t>
  </si>
  <si>
    <t>[1,6791 ; 2,9803]</t>
  </si>
  <si>
    <t>[0,6438 ; 1,2161]</t>
  </si>
  <si>
    <t>[1,6877 ; 2,9818]</t>
  </si>
  <si>
    <t>[0,4929 ; 1,6619]</t>
  </si>
  <si>
    <t>[0,4921 ; 1,8546]</t>
  </si>
  <si>
    <t>[0,0291 ; 0,0414]</t>
  </si>
  <si>
    <t>[0,0668 ; 0,1057]</t>
  </si>
  <si>
    <t>[0,0289 ; 0,0419]</t>
  </si>
  <si>
    <t>[0,0294 ; 0,0393]</t>
  </si>
  <si>
    <t>[0,0641 ; 0,1262]</t>
  </si>
  <si>
    <t>[0,0295 ; 0,0389]</t>
  </si>
  <si>
    <t>[0,0122 ; 0,1995]</t>
  </si>
  <si>
    <t>[0,0106 ; 0,2859]</t>
  </si>
  <si>
    <t>[0,0088 ; 0,0258]</t>
  </si>
  <si>
    <t>[0,0084 ; 0,0303]</t>
  </si>
  <si>
    <t>[0,0036 ; 0,1975]</t>
  </si>
  <si>
    <t>[0,0045 ; 0,2879]</t>
  </si>
  <si>
    <t>[0,0245 ; 0,0431]</t>
  </si>
  <si>
    <t>[0,048 ; 0,1277]</t>
  </si>
  <si>
    <t>[0,0244 ; 0,0423]</t>
  </si>
  <si>
    <t>[5e-04 ; 0,022]</t>
  </si>
  <si>
    <t>[6e-04 ; 0,0219]</t>
  </si>
  <si>
    <t>[5e-04 ; 0,0151]</t>
  </si>
  <si>
    <t>[0,003 ; 0,0214]</t>
  </si>
  <si>
    <t>[0,0043 ; 0,0337]</t>
  </si>
  <si>
    <t>[0,001 ; 0,0045]</t>
  </si>
  <si>
    <t>[0,0023 ; 0,0048]</t>
  </si>
  <si>
    <t>[0,001 ; 0,0175]</t>
  </si>
  <si>
    <t>[0,001 ; 0,034]</t>
  </si>
  <si>
    <t>[0,0072 ; 0,0207]</t>
  </si>
  <si>
    <t>[0,0231 ; 0,0353]</t>
  </si>
  <si>
    <t>[0,0025 ; 0,0159]</t>
  </si>
  <si>
    <t>[0,0021 ; 0,0349]</t>
  </si>
  <si>
    <t>[0,0239 ; 0,032]</t>
  </si>
  <si>
    <t>[0,0278 ; 0,0348]</t>
  </si>
  <si>
    <t>[0,0239 ; 0,0321]</t>
  </si>
  <si>
    <t>[0,0015 ; 0,0039]</t>
  </si>
  <si>
    <t>[0,0028 ; 0,0076]</t>
  </si>
  <si>
    <t>[0,0015 ; 0,0041]</t>
  </si>
  <si>
    <t>[0,5482 ; 0,7236]</t>
  </si>
  <si>
    <t>[1,8442 ; 2,5268]</t>
  </si>
  <si>
    <t>[0,2646 ; 0,3935]</t>
  </si>
  <si>
    <t>[0,5713 ; 1,1266]</t>
  </si>
  <si>
    <t>[0,3572 ; 2,2844]</t>
  </si>
  <si>
    <t>[0,1079 ; 3,8763]</t>
  </si>
  <si>
    <t>[0,3569 ; 2,2845]</t>
  </si>
  <si>
    <t>[0,236 ; 0,3062]</t>
  </si>
  <si>
    <t>[0,5159 ; 0,8062]</t>
  </si>
  <si>
    <t>[0,3419 ; 0,6325]</t>
  </si>
  <si>
    <t>[0,3419 ; 0,6873]</t>
  </si>
  <si>
    <t>[0,8418 ; 1,2672]</t>
  </si>
  <si>
    <t>[1,7165 ; 3,1834]</t>
  </si>
  <si>
    <t>[0,7998 ; 1,4933]</t>
  </si>
  <si>
    <t>[0,8925 ; 2,0477]</t>
  </si>
  <si>
    <t>[0,7881 ; 1,4883]</t>
  </si>
  <si>
    <t>[0,7752 ; 1,3339]</t>
  </si>
  <si>
    <t>[1,1351 ; 3,1892]</t>
  </si>
  <si>
    <t>[1,1871 ; 2,3419]</t>
  </si>
  <si>
    <t>[1,2529 ; 2,4094]</t>
  </si>
  <si>
    <t>[0,0343 ; 0,1036]</t>
  </si>
  <si>
    <t>[0,0544 ; 0,333]</t>
  </si>
  <si>
    <t>[0,0676 ; 0,1847]</t>
  </si>
  <si>
    <t>[0,0677 ; 0,3016]</t>
  </si>
  <si>
    <t>[0,5795 ; 0,8893]</t>
  </si>
  <si>
    <t>[1,421 ; 3,3571]</t>
  </si>
  <si>
    <t>[0,6762 ; 1,441]</t>
  </si>
  <si>
    <t>[0,8993 ; 3,7834]</t>
  </si>
  <si>
    <t>[2,9253 ; 3,5374]</t>
  </si>
  <si>
    <t>[6,522 ; 9,1798]</t>
  </si>
  <si>
    <t>[2,9966 ; 3,6067]</t>
  </si>
  <si>
    <t>[6,5283 ; 9,1778]</t>
  </si>
  <si>
    <t>[2,9794 ; 3,5984]</t>
  </si>
  <si>
    <t>[6,7005 ; 9,6388]</t>
  </si>
  <si>
    <t>[2,977 ; 3,5943]</t>
  </si>
  <si>
    <t>[1,2937 ; 2,8087]</t>
  </si>
  <si>
    <t>[2,5008 ; 4,3068]</t>
  </si>
  <si>
    <t>[1,2984 ; 2,8418]</t>
  </si>
  <si>
    <t>[1,2731 ; 2,8127]</t>
  </si>
  <si>
    <t>[0,1324 ; 0,4529]</t>
  </si>
  <si>
    <t>[0,1116 ; 0,7088]</t>
  </si>
  <si>
    <t>[0,1323 ; 0,4395]</t>
  </si>
  <si>
    <t>[0,1322 ; 0,4519]</t>
  </si>
  <si>
    <t>[0,1323 ; 0,4495]</t>
  </si>
  <si>
    <t>[0,1795 ; 0,2596]</t>
  </si>
  <si>
    <t>[0,9664 ; 1,6357]</t>
  </si>
  <si>
    <t>[0,7897 ; 1,3593]</t>
  </si>
  <si>
    <t>[1,2213 ; 3,2765]</t>
  </si>
  <si>
    <t>[0,7886 ; 1,3801]</t>
  </si>
  <si>
    <t>[0,7072 ; 1,7405]</t>
  </si>
  <si>
    <t>[0,9223 ; 3,3915]</t>
  </si>
  <si>
    <t>[0,8885 ; 2,509]</t>
  </si>
  <si>
    <t>[0,8068 ; 3,3948]</t>
  </si>
  <si>
    <t>[0,48 ; 1,4744]</t>
  </si>
  <si>
    <t>[0,4944 ; 1,8779]</t>
  </si>
  <si>
    <t>[0,3623 ; 0,3772]</t>
  </si>
  <si>
    <t>[0,3623 ; 0,3921]</t>
  </si>
  <si>
    <t>[0,6753 ; 1,0142]</t>
  </si>
  <si>
    <t>[0,8541 ; 1,4937]</t>
  </si>
  <si>
    <t>[0,6649 ; 0,998]</t>
  </si>
  <si>
    <t>[0,5864 ; 0,9376]</t>
  </si>
  <si>
    <t>[1,4238 ; 3,6979]</t>
  </si>
  <si>
    <t>[0,6402 ; 1,1557]</t>
  </si>
  <si>
    <t>[1,1348 ; 3,9212]</t>
  </si>
  <si>
    <t>[0,2926 ; 0,9699]</t>
  </si>
  <si>
    <t>[0,2528 ; 1,4635]</t>
  </si>
  <si>
    <t>[0,2813 ; 0,9684]</t>
  </si>
  <si>
    <t>[0,3293 ; 0,6963]</t>
  </si>
  <si>
    <t>[0,5023 ; 1,0408]</t>
  </si>
  <si>
    <t>[0,3359 ; 0,6995]</t>
  </si>
  <si>
    <t>[0,2109 ; 2,5344]</t>
  </si>
  <si>
    <t>[0,336 ; 2,9091]</t>
  </si>
  <si>
    <t>[0,3185 ; 2,049]</t>
  </si>
  <si>
    <t>[0,3198 ; 3,7782]</t>
  </si>
  <si>
    <t>[0,2427 ; 2,7106]</t>
  </si>
  <si>
    <t>[0,2631 ; 3,8064]</t>
  </si>
  <si>
    <t>[0,2882 ; 0,7631]</t>
  </si>
  <si>
    <t>[0,2714 ; 0,965]</t>
  </si>
  <si>
    <t>[0,2882 ; 0,7512]</t>
  </si>
  <si>
    <t>[0,2833 ; 0,5018]</t>
  </si>
  <si>
    <t>[0,4621 ; 1,1279]</t>
  </si>
  <si>
    <t>[0,285 ; 0,5081]</t>
  </si>
  <si>
    <t>[0,3247 ; 0,661]</t>
  </si>
  <si>
    <t>[0,6066 ; 1,933]</t>
  </si>
  <si>
    <t>[0,1231 ; 0,3466]</t>
  </si>
  <si>
    <t>[0,1459 ; 0,465]</t>
  </si>
  <si>
    <t>[0,1235 ; 0,3338]</t>
  </si>
  <si>
    <t>[0,531 ; 1,1796]</t>
  </si>
  <si>
    <t>[0,7386 ; 1,8864]</t>
  </si>
  <si>
    <t>[0,5153 ; 1,1606]</t>
  </si>
  <si>
    <t>[0,1492 ; 0,2233]</t>
  </si>
  <si>
    <t>[0,1884 ; 0,2468]</t>
  </si>
  <si>
    <t>[0,149 ; 0,2231]</t>
  </si>
  <si>
    <t>[0,0455 ; 0,1892]</t>
  </si>
  <si>
    <t>[0,0449 ; 0,2646]</t>
  </si>
  <si>
    <t>[0,0469 ; 0,2001]</t>
  </si>
  <si>
    <t>[0,1641 ; 1,3974]</t>
  </si>
  <si>
    <t>[0,151 ; 1,9925]</t>
  </si>
  <si>
    <t>[0,1641 ; 1,4449]</t>
  </si>
  <si>
    <t>[0,0542 ; 0,3449]</t>
  </si>
  <si>
    <t>[0,0739 ; 0,3663]</t>
  </si>
  <si>
    <t>[0,1049 ; 0,2255]</t>
  </si>
  <si>
    <t>[0,1231 ; 0,3113]</t>
  </si>
  <si>
    <t>[0,1059 ; 0,2255]</t>
  </si>
  <si>
    <t>[0,0191 ; 0,0228]</t>
  </si>
  <si>
    <t>[0,0582 ; 0,0761]</t>
  </si>
  <si>
    <t>[0,0121 ; 0,0156]</t>
  </si>
  <si>
    <t>[0,0405 ; 0,0536]</t>
  </si>
  <si>
    <t>[0,0127 ; 0,0162]</t>
  </si>
  <si>
    <t>[0,0217 ; 0,0361]</t>
  </si>
  <si>
    <t>[3e-04 ; 7e-04]</t>
  </si>
  <si>
    <t>[5e-04 ; 7e-04]</t>
  </si>
  <si>
    <t>[0,0072 ; 0,0131]</t>
  </si>
  <si>
    <t>[0,0241 ; 0,0583]</t>
  </si>
  <si>
    <t>[0,0057 ; 0,0171]</t>
  </si>
  <si>
    <t>[0,0095 ; 0,0351]</t>
  </si>
  <si>
    <t>[0,0016 ; 0,0047]</t>
  </si>
  <si>
    <t>[0,0027 ; 0,0104]</t>
  </si>
  <si>
    <t>[0,0115 ; 0,0127]</t>
  </si>
  <si>
    <t>[0,0115 ; 0,014]</t>
  </si>
  <si>
    <t>[0,0028 ; 0,0051]</t>
  </si>
  <si>
    <t>[0,0094 ; 0,0255]</t>
  </si>
  <si>
    <t>[0,0037 ; 0,0086]</t>
  </si>
  <si>
    <t>[0,0144 ; 0,046]</t>
  </si>
  <si>
    <t>[0,0037 ; 0,0087]</t>
  </si>
  <si>
    <t>[8e-04 ; 0,0036]</t>
  </si>
  <si>
    <t>[7e-04 ; 0,0057]</t>
  </si>
  <si>
    <t>[8e-04 ; 0,0035]</t>
  </si>
  <si>
    <t>[0,0029 ; 0,0113]</t>
  </si>
  <si>
    <t>[0,0029 ; 0,0154]</t>
  </si>
  <si>
    <t>[0,0017 ; 0,0022]</t>
  </si>
  <si>
    <t>[0,0039 ; 0,0066]</t>
  </si>
  <si>
    <t>[5e-04 ; 0,0035]</t>
  </si>
  <si>
    <t>[5e-04 ; 0,0058]</t>
  </si>
  <si>
    <t>[5e-04 ; 0,0034]</t>
  </si>
  <si>
    <t>[0,0097 ; 0,0351]</t>
  </si>
  <si>
    <t>[0,0135 ; 0,1243]</t>
  </si>
  <si>
    <t>[0,0097 ; 0,0366]</t>
  </si>
  <si>
    <t>[0,0275 ; 0,0657]</t>
  </si>
  <si>
    <t>[0,0757 ; 0,224]</t>
  </si>
  <si>
    <t>[0,0283 ; 0,0707]</t>
  </si>
  <si>
    <t>[0,0762 ; 0,2241]</t>
  </si>
  <si>
    <t>[0,0101 ; 0,0639]</t>
  </si>
  <si>
    <t>[0,0121 ; 0,1646]</t>
  </si>
  <si>
    <t>[0,0371 ; 0,0787]</t>
  </si>
  <si>
    <t>[0,0726 ; 0,1602]</t>
  </si>
  <si>
    <t>[0,0118 ; 0,0186]</t>
  </si>
  <si>
    <t>[0,0118 ; 0,0152]</t>
  </si>
  <si>
    <t>[0,0108 ; 0,0132]</t>
  </si>
  <si>
    <t>[0,0367 ; 0,0475]</t>
  </si>
  <si>
    <t>[0,0087 ; 0,0104]</t>
  </si>
  <si>
    <t>[0,0251 ; 0,0338]</t>
  </si>
  <si>
    <t>[0,0087 ; 0,0105]</t>
  </si>
  <si>
    <t>[0,016 ; 0,0239]</t>
  </si>
  <si>
    <t>[0,0464 ; 0,0703]</t>
  </si>
  <si>
    <t>[0,0147 ; 0,022]</t>
  </si>
  <si>
    <t>[0,0349 ; 0,0583]</t>
  </si>
  <si>
    <t>[0,0147 ; 0,0219]</t>
  </si>
  <si>
    <t>[1,0151 ; 1,5234]</t>
  </si>
  <si>
    <t>[2,0281 ; 4,4656]</t>
  </si>
  <si>
    <t>[0,4754 ; 1,5105]</t>
  </si>
  <si>
    <t>[1,1248 ; 4,8538]</t>
  </si>
  <si>
    <t>[0,0826 ; 0,5291]</t>
  </si>
  <si>
    <t>[0,0957 ; 1,4171]</t>
  </si>
  <si>
    <t>[0,0331 ; 0,089]</t>
  </si>
  <si>
    <t>[0,041 ; 0,165]</t>
  </si>
  <si>
    <t>[0,4356 ; 0,9334]</t>
  </si>
  <si>
    <t>[0,436 ; 1,4308]</t>
  </si>
  <si>
    <t>[0,9154 ; 1,3807]</t>
  </si>
  <si>
    <t>[1,655 ; 3,1847]</t>
  </si>
  <si>
    <t>[0,8313 ; 1,214]</t>
  </si>
  <si>
    <t>[1,1237 ; 2,0042]</t>
  </si>
  <si>
    <t>[0,7512 ; 2,2746]</t>
  </si>
  <si>
    <t>[0,7891 ; 2,9657]</t>
  </si>
  <si>
    <t>[0,6767 ; 1,4953]</t>
  </si>
  <si>
    <t>[1,5042 ; 3,1238]</t>
  </si>
  <si>
    <t>[3,3425 ; 3,8081]</t>
  </si>
  <si>
    <t>[8,3423 ; 10,4301]</t>
  </si>
  <si>
    <t>[3,6304 ; 4,1081]</t>
  </si>
  <si>
    <t>[8,1713 ; 10,9298]</t>
  </si>
  <si>
    <t>[1,9195 ; 2,6905]</t>
  </si>
  <si>
    <t>[4,7293 ; 8,6792]</t>
  </si>
  <si>
    <t>[0,7429 ; 6,2467]</t>
  </si>
  <si>
    <t>[1,0449 ; 7,0993]</t>
  </si>
  <si>
    <t>[2,5201 ; 3,6637]</t>
  </si>
  <si>
    <t>[4,3212 ; 9,5925]</t>
  </si>
  <si>
    <t>[2,4973 ; 3,6451]</t>
  </si>
  <si>
    <t>[0,1636 ; 0,4715]</t>
  </si>
  <si>
    <t>[0,423 ; 0,8311]</t>
  </si>
  <si>
    <t>[0,1649 ; 0,4699]</t>
  </si>
  <si>
    <t>[0,2511 ; 0,3365]</t>
  </si>
  <si>
    <t>[0,2919 ; 0,3652]</t>
  </si>
  <si>
    <t>[0,2511 ; 0,3368]</t>
  </si>
  <si>
    <t>[1,5073 ; 2,7366]</t>
  </si>
  <si>
    <t>[1,8107 ; 9,6566]</t>
  </si>
  <si>
    <t>[1,4939 ; 2,7739]</t>
  </si>
  <si>
    <t>[1,7648 ; 9,6494]</t>
  </si>
  <si>
    <t>[0,9524 ; 2,1536]</t>
  </si>
  <si>
    <t>[0,9955 ; 2,481]</t>
  </si>
  <si>
    <t>[3,3461 ; 3,8929]</t>
  </si>
  <si>
    <t>[6,8827 ; 8,8206]</t>
  </si>
  <si>
    <t>[3,2869 ; 3,8343]</t>
  </si>
  <si>
    <t>[6,7207 ; 8,6242]</t>
  </si>
  <si>
    <t>[3,2764 ; 3,8252]</t>
  </si>
  <si>
    <t>[1,8897 ; 2,93]</t>
  </si>
  <si>
    <t>[2,7768 ; 6,2651]</t>
  </si>
  <si>
    <t>[1,8946 ; 2,898]</t>
  </si>
  <si>
    <t>[1,7074 ; 2,9316]</t>
  </si>
  <si>
    <t>[3,0006 ; 6,4138]</t>
  </si>
  <si>
    <t>[1,2161 ; 1,9615]</t>
  </si>
  <si>
    <t>[1,8107 ; 2,0106]</t>
  </si>
  <si>
    <t>[1,2132 ; 1,9605]</t>
  </si>
  <si>
    <t>[1,149 ; 3,702]</t>
  </si>
  <si>
    <t>[1,4723 ; 6,5369]</t>
  </si>
  <si>
    <t>[1,8265 ; 4,0864]</t>
  </si>
  <si>
    <t>[2,5889 ; 5,8815]</t>
  </si>
  <si>
    <t>[0,7663 ; 2,2053]</t>
  </si>
  <si>
    <t>[0,7887 ; 2,5974]</t>
  </si>
  <si>
    <t>[2,7521 ; 5,1086]</t>
  </si>
  <si>
    <t>[2,6633 ; 5,8973]</t>
  </si>
  <si>
    <t>[0,4416 ; 2,0086]</t>
  </si>
  <si>
    <t>[0,552 ; 2,1003]</t>
  </si>
  <si>
    <t>[2,2438 ; 2,997]</t>
  </si>
  <si>
    <t>[5,1995 ; 9,0319]</t>
  </si>
  <si>
    <t>[1,9945 ; 2,9656]</t>
  </si>
  <si>
    <t>[4,1956 ; 5,7023]</t>
  </si>
  <si>
    <t>[1,9978 ; 2,9722]</t>
  </si>
  <si>
    <t>[1,9969 ; 2,9932]</t>
  </si>
  <si>
    <t>[1,5639 ; 2,7589]</t>
  </si>
  <si>
    <t>[3,5835 ; 7,9753]</t>
  </si>
  <si>
    <t>[1,5463 ; 2,7245]</t>
  </si>
  <si>
    <t>[1,2279 ; 2,0321]</t>
  </si>
  <si>
    <t>[2,1149 ; 4,5155]</t>
  </si>
  <si>
    <t>[1,2365 ; 2,0334]</t>
  </si>
  <si>
    <t>[1,2282 ; 2,0077]</t>
  </si>
  <si>
    <t>[1,7038 ; 3,5923]</t>
  </si>
  <si>
    <t>[2,6686 ; 8,808]</t>
  </si>
  <si>
    <t>[1,7039 ; 3,6673]</t>
  </si>
  <si>
    <t>[1,0051 ; 5,1288]</t>
  </si>
  <si>
    <t>[1,055 ; 5,9494]</t>
  </si>
  <si>
    <t>[1,2953 ; 5,4054]</t>
  </si>
  <si>
    <t>[1,2954 ; 5,9585]</t>
  </si>
  <si>
    <t>[0,1993 ; 0,5259]</t>
  </si>
  <si>
    <t>[0,4067 ; 1,5548]</t>
  </si>
  <si>
    <t>[0,1629 ; 0,3307]</t>
  </si>
  <si>
    <t>[0,3294 ; 0,7184]</t>
  </si>
  <si>
    <t>[0,1435 ; 0,3278]</t>
  </si>
  <si>
    <t>[0,2796 ; 0,7295]</t>
  </si>
  <si>
    <t>Z0005.0001.0006.0003.0005</t>
  </si>
  <si>
    <t>[0,1372 ; 0,4867]</t>
  </si>
  <si>
    <t>[0,1345 ; 0,6597]</t>
  </si>
  <si>
    <t>[1,3219 ; 2,0344]</t>
  </si>
  <si>
    <t>[2,5683 ; 4,5083]</t>
  </si>
  <si>
    <t>[1,3211 ; 2,0547]</t>
  </si>
  <si>
    <t>[1,3195 ; 2,0514]</t>
  </si>
  <si>
    <t>[1,9119 ; 2,2384]</t>
  </si>
  <si>
    <t>[3,7825 ; 5,5891]</t>
  </si>
  <si>
    <t>[1,1853 ; 1,9966]</t>
  </si>
  <si>
    <t>[2,5795 ; 5,2746]</t>
  </si>
  <si>
    <t>[1,1933 ; 2,0031]</t>
  </si>
  <si>
    <t>[1,8525 ; 2,1031]</t>
  </si>
  <si>
    <t>[3,2571 ; 4,1142]</t>
  </si>
  <si>
    <t>[2,1592 ; 4,9303]</t>
  </si>
  <si>
    <t>[3,6346 ; 8,1235]</t>
  </si>
  <si>
    <t>[2,1929 ; 4,9957]</t>
  </si>
  <si>
    <t>[1,145 ; 1,768]</t>
  </si>
  <si>
    <t>[1,1534 ; 2,0246]</t>
  </si>
  <si>
    <t>[1,145 ; 2,027]</t>
  </si>
  <si>
    <t>[0,7638 ; 1,6456]</t>
  </si>
  <si>
    <t>[1,1593 ; 2,8195]</t>
  </si>
  <si>
    <t>[0,7631 ; 1,6462]</t>
  </si>
  <si>
    <t>[0,7102 ; 0,9554]</t>
  </si>
  <si>
    <t>[1,9192 ; 3,6318]</t>
  </si>
  <si>
    <t>[0,4708 ; 1,6271]</t>
  </si>
  <si>
    <t>[0,8119 ; 3,8926]</t>
  </si>
  <si>
    <t>[0,1287 ; 0,5369]</t>
  </si>
  <si>
    <t>[0,1519 ; 0,8906]</t>
  </si>
  <si>
    <t>[0,1994 ; 1,2162]</t>
  </si>
  <si>
    <t>[0,2517 ; 1,3954]</t>
  </si>
  <si>
    <t>[0,5976 ; 0,8269]</t>
  </si>
  <si>
    <t>[1,2576 ; 2,6821]</t>
  </si>
  <si>
    <t>[0,4972 ; 0,6449]</t>
  </si>
  <si>
    <t>[0,7468 ; 1,6843]</t>
  </si>
  <si>
    <t>[1,4257 ; 2,7298]</t>
  </si>
  <si>
    <t>[1,8904 ; 4,0266]</t>
  </si>
  <si>
    <t>[1,8925 ; 1,9897]</t>
  </si>
  <si>
    <t>[1,8926 ; 2,0869]</t>
  </si>
  <si>
    <t>[0,1447 ; 1,0068]</t>
  </si>
  <si>
    <t>[0,1454 ; 1,8683]</t>
  </si>
  <si>
    <t>[2,9455 ; 3,4943]</t>
  </si>
  <si>
    <t>[2,9459 ; 4,0427]</t>
  </si>
  <si>
    <t>[1,1376 ; 1,8923]</t>
  </si>
  <si>
    <t>[1,8624 ; 3,5824]</t>
  </si>
  <si>
    <t>[1,2116 ; 2,2988]</t>
  </si>
  <si>
    <t>[1,9819 ; 3,6104]</t>
  </si>
  <si>
    <t>[0,1607 ; 1,4214]</t>
  </si>
  <si>
    <t>[0,1617 ; 2,6811]</t>
  </si>
  <si>
    <t>[0,6793 ; 1,386]</t>
  </si>
  <si>
    <t>[1,0996 ; 1,8628]</t>
  </si>
  <si>
    <t>[0,9398 ; 1,0181]</t>
  </si>
  <si>
    <t>[0,9398 ; 1,0963]</t>
  </si>
  <si>
    <t>[0,4258 ; 1,3251]</t>
  </si>
  <si>
    <t>[0,3604 ; 1,4554]</t>
  </si>
  <si>
    <t>[2,5634 ; 2,8881]</t>
  </si>
  <si>
    <t>[6,3393 ; 7,7078]</t>
  </si>
  <si>
    <t>[2,5928 ; 2,9554]</t>
  </si>
  <si>
    <t>[6,0874 ; 7,7925]</t>
  </si>
  <si>
    <t>[2,1151 ; 2,476]</t>
  </si>
  <si>
    <t>[5,0627 ; 6,6227]</t>
  </si>
  <si>
    <t>[1,5012 ; 2,0645]</t>
  </si>
  <si>
    <t>[2,8521 ; 5,6537]</t>
  </si>
  <si>
    <t>[1,3455 ; 1,7178]</t>
  </si>
  <si>
    <t>[2,8029 ; 3,9089]</t>
  </si>
  <si>
    <t>[1,607 ; 2,053]</t>
  </si>
  <si>
    <t>[3,8889 ; 5,6408]</t>
  </si>
  <si>
    <t>[1,3026 ; 2,2391]</t>
  </si>
  <si>
    <t>[2,4044 ; 4,8214]</t>
  </si>
  <si>
    <t>[1,6067 ; 2,2037]</t>
  </si>
  <si>
    <t>[2,852 ; 5,0678]</t>
  </si>
  <si>
    <t>[2,5255 ; 3,1657]</t>
  </si>
  <si>
    <t>[4,9262 ; 7,3407]</t>
  </si>
  <si>
    <t>[1,7817 ; 2,6434]</t>
  </si>
  <si>
    <t>[1,8249 ; 2,8022]</t>
  </si>
  <si>
    <t>[1,3628 ; 2,9883]</t>
  </si>
  <si>
    <t>[2,2658 ; 5,3579]</t>
  </si>
  <si>
    <t>[1,3779 ; 3,0144]</t>
  </si>
  <si>
    <t>[0,8551 ; 4,5433]</t>
  </si>
  <si>
    <t>[1,1364 ; 4,6251]</t>
  </si>
  <si>
    <t>[1,3308 ; 1,7907]</t>
  </si>
  <si>
    <t>[1,3312 ; 2,2502]</t>
  </si>
  <si>
    <t>[2,6095 ; 3,2418]</t>
  </si>
  <si>
    <t>[5,9456 ; 8,2726]</t>
  </si>
  <si>
    <t>[2,6181 ; 3,2757]</t>
  </si>
  <si>
    <t>[5,9473 ; 8,2699]</t>
  </si>
  <si>
    <t>[2,6191 ; 3,4039]</t>
  </si>
  <si>
    <t>[5,9333 ; 9,6959]</t>
  </si>
  <si>
    <t>[2,2062 ; 3,2657]</t>
  </si>
  <si>
    <t>[3,7322 ; 5,4447]</t>
  </si>
  <si>
    <t>[0,1256 ; 3,1066]</t>
  </si>
  <si>
    <t>[0,1279 ; 6,0854]</t>
  </si>
  <si>
    <t>[0,5543 ; 1,9161]</t>
  </si>
  <si>
    <t>[0,7887 ; 3,0292]</t>
  </si>
  <si>
    <t>[0,7835 ; 0,9478]</t>
  </si>
  <si>
    <t>[1,9525 ; 2,5225]</t>
  </si>
  <si>
    <t>[0,5087 ; 0,679]</t>
  </si>
  <si>
    <t>[1,0882 ; 1,9649]</t>
  </si>
  <si>
    <t>[0,3967 ; 0,609]</t>
  </si>
  <si>
    <t>[0,9416 ; 1,9379]</t>
  </si>
  <si>
    <t>[0,3688 ; 0,5592]</t>
  </si>
  <si>
    <t>[0,8532 ; 1,5233]</t>
  </si>
  <si>
    <t>[0,3613 ; 0,5302]</t>
  </si>
  <si>
    <t>[0,3661 ; 0,5694]</t>
  </si>
  <si>
    <t>[0,8092 ; 1,0421]</t>
  </si>
  <si>
    <t>[1,9845 ; 2,6079]</t>
  </si>
  <si>
    <t>[0,7657 ; 1,8197]</t>
  </si>
  <si>
    <t>[0,7665 ; 2,873]</t>
  </si>
  <si>
    <t>[0,7032 ; 1,2862]</t>
  </si>
  <si>
    <t>[1,0896 ; 2,6362]</t>
  </si>
  <si>
    <t>[0,6985 ; 1,2618]</t>
  </si>
  <si>
    <t>[0,1876 ; 0,3293]</t>
  </si>
  <si>
    <t>[0,1877 ; 0,4708]</t>
  </si>
  <si>
    <t>[1,0825 ; 1,3296]</t>
  </si>
  <si>
    <t>[3,1211 ; 4,2935]</t>
  </si>
  <si>
    <t>[1,4523 ; 2,6406]</t>
  </si>
  <si>
    <t>[1,8333 ; 4,5184]</t>
  </si>
  <si>
    <t>[1,4617 ; 2,6402]</t>
  </si>
  <si>
    <t>[1,0521 ; 1,3196]</t>
  </si>
  <si>
    <t>[2,8907 ; 4,226]</t>
  </si>
  <si>
    <t>[0,6226 ; 0,7874]</t>
  </si>
  <si>
    <t>[1,2014 ; 2,2388]</t>
  </si>
  <si>
    <t>[0,5979 ; 0,7579]</t>
  </si>
  <si>
    <t>[1,0499 ; 2,2149]</t>
  </si>
  <si>
    <t>[0,6093 ; 1,033]</t>
  </si>
  <si>
    <t>[1,0445 ; 1,9969]</t>
  </si>
  <si>
    <t>[0,6063 ; 1,0242]</t>
  </si>
  <si>
    <t>[0,5907 ; 0,8643]</t>
  </si>
  <si>
    <t>[0,9573 ; 2,7741]</t>
  </si>
  <si>
    <t>[1,2919 ; 1,9962]</t>
  </si>
  <si>
    <t>[2,776 ; 4,2649]</t>
  </si>
  <si>
    <t>[1,2919 ; 2,6372]</t>
  </si>
  <si>
    <t>[1,6601 ; 2,8053]</t>
  </si>
  <si>
    <t>[1,7143 ; 2,4316]</t>
  </si>
  <si>
    <t>[3,5941 ; 5,3296]</t>
  </si>
  <si>
    <t>[1,0175 ; 2,5473]</t>
  </si>
  <si>
    <t>[1,2016 ; 3,7835]</t>
  </si>
  <si>
    <t>[1,3284 ; 2,1442]</t>
  </si>
  <si>
    <t>[2,1684 ; 4,2314]</t>
  </si>
  <si>
    <t>[1,329 ; 2,1427]</t>
  </si>
  <si>
    <t>[0,61 ; 2,7243]</t>
  </si>
  <si>
    <t>[0,6116 ; 4,8371]</t>
  </si>
  <si>
    <t>[0,2933 ; 0,4673]</t>
  </si>
  <si>
    <t>[0,4845 ; 0,5678]</t>
  </si>
  <si>
    <t>[0,1805 ; 0,4418]</t>
  </si>
  <si>
    <t>[0,1681 ; 0,5172]</t>
  </si>
  <si>
    <t>[0,1508 ; 0,4486]</t>
  </si>
  <si>
    <t>[0,3115 ; 0,5065]</t>
  </si>
  <si>
    <t>[0,4748 ; 0,5678]</t>
  </si>
  <si>
    <t>[1,4525 ; 2,0387]</t>
  </si>
  <si>
    <t>[3,4575 ; 6,4082]</t>
  </si>
  <si>
    <t>[1,7843 ; 2,6334]</t>
  </si>
  <si>
    <t>[3,5038 ; 6,4193]</t>
  </si>
  <si>
    <t>[1,9996 ; 5,8598]</t>
  </si>
  <si>
    <t>[2,1156 ; 7,0519]</t>
  </si>
  <si>
    <t>[1,9996 ; 4,5314]</t>
  </si>
  <si>
    <t>[2,0015 ; 7,0612]</t>
  </si>
  <si>
    <t>[1,2364 ; 2,3132]</t>
  </si>
  <si>
    <t>[2,9485 ; 5,7127]</t>
  </si>
  <si>
    <t>[1,2296 ; 2,3104]</t>
  </si>
  <si>
    <t>[0,9541 ; 1,9809]</t>
  </si>
  <si>
    <t>[1,9977 ; 4,4784]</t>
  </si>
  <si>
    <t>[2,2587 ; 4,9792]</t>
  </si>
  <si>
    <t>[2,1582 ; 5,9652]</t>
  </si>
  <si>
    <t>[1,2381 ; 3,0493]</t>
  </si>
  <si>
    <t>[1,6994 ; 4,076]</t>
  </si>
  <si>
    <t>[2,7149 ; 3,1771]</t>
  </si>
  <si>
    <t>[2,7152 ; 3,6391]</t>
  </si>
  <si>
    <t>[2,7149 ; 3,6394]</t>
  </si>
  <si>
    <t>[1,7698 ; 4,0017]</t>
  </si>
  <si>
    <t>[1,9356 ; 4,0788]</t>
  </si>
  <si>
    <t>[0,3389 ; 0,9283]</t>
  </si>
  <si>
    <t>[0,3783 ; 0,9758]</t>
  </si>
  <si>
    <t>[0,9492 ; 3,056]</t>
  </si>
  <si>
    <t>[1,2504 ; 6,4409]</t>
  </si>
  <si>
    <t>[0,7041 ; 1,7049]</t>
  </si>
  <si>
    <t>[0,9929 ; 2,8456]</t>
  </si>
  <si>
    <t>[0,7067 ; 1,7075]</t>
  </si>
  <si>
    <t>[1,988 ; 6,5041]</t>
  </si>
  <si>
    <t>[1,9897 ; 6,5023]</t>
  </si>
  <si>
    <t>[0,8723 ; 1,3771]</t>
  </si>
  <si>
    <t>[2,1587 ; 3,2539]</t>
  </si>
  <si>
    <t>[0,8338 ; 1,3202]</t>
  </si>
  <si>
    <t>[1,7567 ; 3,1675]</t>
  </si>
  <si>
    <t>[0,9488 ; 1,6028]</t>
  </si>
  <si>
    <t>[1,5464 ; 3,288]</t>
  </si>
  <si>
    <t>[0,2173 ; 0,5977]</t>
  </si>
  <si>
    <t>[0,2176 ; 0,9777]</t>
  </si>
  <si>
    <t>[0,3352 ; 0,8683]</t>
  </si>
  <si>
    <t>[0,4632 ; 2,8128]</t>
  </si>
  <si>
    <t>[0,2276 ; 0,432]</t>
  </si>
  <si>
    <t>[0,3559 ; 0,6862]</t>
  </si>
  <si>
    <t>[0,3178 ; 1,1588]</t>
  </si>
  <si>
    <t>[0,4432 ; 2,9588]</t>
  </si>
  <si>
    <t>[0,5556 ; 2,0916]</t>
  </si>
  <si>
    <t>[0,589 ; 2,7588]</t>
  </si>
  <si>
    <t>[0,4265 ; 2,2641]</t>
  </si>
  <si>
    <t>[0,482 ; 2,7571]</t>
  </si>
  <si>
    <t>[3,4025 ; 3,8143]</t>
  </si>
  <si>
    <t>[9,3285 ; 10,7651]</t>
  </si>
  <si>
    <t>[3,2405 ; 3,7378]</t>
  </si>
  <si>
    <t>[7,9789 ; 10,2521]</t>
  </si>
  <si>
    <t>[3,3584 ; 3,8567]</t>
  </si>
  <si>
    <t>[7,834 ; 10,2825]</t>
  </si>
  <si>
    <t>[2,7627 ; 5,1149]</t>
  </si>
  <si>
    <t>[4,0145 ; 9,5646]</t>
  </si>
  <si>
    <t>[2,7327 ; 5,1395]</t>
  </si>
  <si>
    <t>[2,7486 ; 5,1429]</t>
  </si>
  <si>
    <t>[3,2137 ; 4,3343]</t>
  </si>
  <si>
    <t>[4,6824 ; 5,9618]</t>
  </si>
  <si>
    <t>[0,4639 ; 0,633]</t>
  </si>
  <si>
    <t>[1,1083 ; 1,6075]</t>
  </si>
  <si>
    <t>[0,4628 ; 0,6302]</t>
  </si>
  <si>
    <t>[1,1148 ; 1,7025]</t>
  </si>
  <si>
    <t>[4,5811 ; 7,7095]</t>
  </si>
  <si>
    <t>[5,0898 ; 9,7761]</t>
  </si>
  <si>
    <t>[5,5928 ; 8,2737]</t>
  </si>
  <si>
    <t>[5,6998 ; 8,9383]</t>
  </si>
  <si>
    <t>[2,5764 ; 3,0819]</t>
  </si>
  <si>
    <t>[5,7005 ; 8,3277]</t>
  </si>
  <si>
    <t>[3,157 ; 3,6881]</t>
  </si>
  <si>
    <t>[6,0514 ; 8,6791]</t>
  </si>
  <si>
    <t>[3,0602 ; 3,5801]</t>
  </si>
  <si>
    <t>[5,5249 ; 7,8382]</t>
  </si>
  <si>
    <t>[3,0797 ; 3,6049]</t>
  </si>
  <si>
    <t>[5,5265 ; 7,8387]</t>
  </si>
  <si>
    <t>[3,0783 ; 3,5968]</t>
  </si>
  <si>
    <t>[2,9345 ; 5,4203]</t>
  </si>
  <si>
    <t>[4,5277 ; 10,2352]</t>
  </si>
  <si>
    <t>[0,5331 ; 0,7824]</t>
  </si>
  <si>
    <t>[1,2135 ; 1,9249]</t>
  </si>
  <si>
    <t>[0,4757 ; 0,7338]</t>
  </si>
  <si>
    <t>[1,0682 ; 1,8676]</t>
  </si>
  <si>
    <t>[0,5468 ; 1,0079]</t>
  </si>
  <si>
    <t>[0,7284 ; 1,923]</t>
  </si>
  <si>
    <t>[0,8425 ; 0,9705]</t>
  </si>
  <si>
    <t>[2,3459 ; 3,1052]</t>
  </si>
  <si>
    <t>[0,8467 ; 1,0474]</t>
  </si>
  <si>
    <t>[2,1382 ; 3,4967]</t>
  </si>
  <si>
    <t>[0,712 ; 2,9792]</t>
  </si>
  <si>
    <t>[0,778 ; 3,5301]</t>
  </si>
  <si>
    <t>[0,9793 ; 1,2275]</t>
  </si>
  <si>
    <t>[2,1058 ; 2,4561]</t>
  </si>
  <si>
    <t>[0,662 ; 1,5551]</t>
  </si>
  <si>
    <t>[1,4652 ; 4,6074]</t>
  </si>
  <si>
    <t>[0,2178 ; 0,5906]</t>
  </si>
  <si>
    <t>[0,22 ; 0,6875]</t>
  </si>
  <si>
    <t>[0,5406 ; 0,7023]</t>
  </si>
  <si>
    <t>[1,0485 ; 1,8631]</t>
  </si>
  <si>
    <t>[0,7747 ; 1,3241]</t>
  </si>
  <si>
    <t>[1,4331 ; 3,1919]</t>
  </si>
  <si>
    <t>[0,7781 ; 1,3311]</t>
  </si>
  <si>
    <t>[0,7588 ; 1,2988]</t>
  </si>
  <si>
    <t>[1,3865 ; 3,1925]</t>
  </si>
  <si>
    <t>[0,4462 ; 0,5353]</t>
  </si>
  <si>
    <t>[0,9897 ; 1,3696]</t>
  </si>
  <si>
    <t>[0,4072 ; 0,9176]</t>
  </si>
  <si>
    <t>[0,5213 ; 1,2606]</t>
  </si>
  <si>
    <t>[0,3831 ; 0,9019]</t>
  </si>
  <si>
    <t>[0,4595 ; 1,2602]</t>
  </si>
  <si>
    <t>[0,3058 ; 0,7637]</t>
  </si>
  <si>
    <t>[0,3283 ; 0,9958]</t>
  </si>
  <si>
    <t>[0,4397 ; 0,5286]</t>
  </si>
  <si>
    <t>[0,9768 ; 1,3549]</t>
  </si>
  <si>
    <t>[0,4682 ; 0,6281]</t>
  </si>
  <si>
    <t>[0,9406 ; 1,3687]</t>
  </si>
  <si>
    <t>[0,2931 ; 0,55]</t>
  </si>
  <si>
    <t>[0,4269 ; 0,7856]</t>
  </si>
  <si>
    <t>[0,3569 ; 0,924]</t>
  </si>
  <si>
    <t>[0,3709 ; 1,4072]</t>
  </si>
  <si>
    <t>[0,4481 ; 0,6414]</t>
  </si>
  <si>
    <t>[0,9266 ; 1,3714]</t>
  </si>
  <si>
    <t>[0,4293 ; 0,5669]</t>
  </si>
  <si>
    <t>[0,7722 ; 1,0694]</t>
  </si>
  <si>
    <t>[0,4481 ; 0,7379]</t>
  </si>
  <si>
    <t>[0,83 ; 1,2093]</t>
  </si>
  <si>
    <t>[0,3995 ; 0,5351]</t>
  </si>
  <si>
    <t>[0,7521 ; 1,013]</t>
  </si>
  <si>
    <t>[0,2442 ; 0,3058]</t>
  </si>
  <si>
    <t>[0,5886 ; 0,8461]</t>
  </si>
  <si>
    <t>[0,0978 ; 0,3346]</t>
  </si>
  <si>
    <t>[0,0998 ; 0,3824]</t>
  </si>
  <si>
    <t>[0,2458 ; 0,3093]</t>
  </si>
  <si>
    <t>[0,5925 ; 0,9046]</t>
  </si>
  <si>
    <t>[0,2556 ; 0,7587]</t>
  </si>
  <si>
    <t>[0,2559 ; 1,2615]</t>
  </si>
  <si>
    <t>[0,5356 ; 0,8336]</t>
  </si>
  <si>
    <t>[0,9438 ; 2,3855]</t>
  </si>
  <si>
    <t>[0,4295 ; 0,7252]</t>
  </si>
  <si>
    <t>[0,6226 ; 1,781]</t>
  </si>
  <si>
    <t>[2,0927 ; 2,8405]</t>
  </si>
  <si>
    <t>[4,1603 ; 5,6426]</t>
  </si>
  <si>
    <t>[2,7978 ; 4,3752]</t>
  </si>
  <si>
    <t>[4,5154 ; 6,7718]</t>
  </si>
  <si>
    <t>[2,9332 ; 4,465]</t>
  </si>
  <si>
    <t>[4,5178 ; 6,7722]</t>
  </si>
  <si>
    <t>[1,7154 ; 2,389]</t>
  </si>
  <si>
    <t>[2,949 ; 4,5533]</t>
  </si>
  <si>
    <t>[1,4228 ; 2,1173]</t>
  </si>
  <si>
    <t>[2,5218 ; 4,3485]</t>
  </si>
  <si>
    <t>[1,687 ; 2,2545]</t>
  </si>
  <si>
    <t>[1,7008 ; 2,3975]</t>
  </si>
  <si>
    <t>[0,7839 ; 0,9425]</t>
  </si>
  <si>
    <t>[2,4188 ; 3,1374]</t>
  </si>
  <si>
    <t>[0,3337 ; 0,5548]</t>
  </si>
  <si>
    <t>[0,8775 ; 1,7546]</t>
  </si>
  <si>
    <t>[0,4196 ; 0,6608]</t>
  </si>
  <si>
    <t>[0,6762 ; 1,632]</t>
  </si>
  <si>
    <t>[0,1606 ; 0,5163]</t>
  </si>
  <si>
    <t>[0,2639 ; 1,7107]</t>
  </si>
  <si>
    <t>[0,0676 ; 0,1369]</t>
  </si>
  <si>
    <t>[0,1851 ; 0,2931]</t>
  </si>
  <si>
    <t>[0,0671 ; 0,1382]</t>
  </si>
  <si>
    <t>[0,4426 ; 1,3897]</t>
  </si>
  <si>
    <t>[0,6992 ; 1,7328]</t>
  </si>
  <si>
    <t>[0,4406 ; 1,4004]</t>
  </si>
  <si>
    <t>[0,7754 ; 0,9439]</t>
  </si>
  <si>
    <t>[2,4286 ; 3,1412]</t>
  </si>
  <si>
    <t>[0,7735 ; 0,9448]</t>
  </si>
  <si>
    <t>[0,558 ; 0,7442]</t>
  </si>
  <si>
    <t>[1,6006 ; 2,276]</t>
  </si>
  <si>
    <t>[0,7237 ; 0,9579]</t>
  </si>
  <si>
    <t>[2,4775 ; 3,3386]</t>
  </si>
  <si>
    <t>[0,6849 ; 0,8442]</t>
  </si>
  <si>
    <t>[1,7324 ; 2,6663]</t>
  </si>
  <si>
    <t>[0,3615 ; 0,5234]</t>
  </si>
  <si>
    <t>[0,9582 ; 2,3839]</t>
  </si>
  <si>
    <t>[0,1124 ; 0,1648]</t>
  </si>
  <si>
    <t>[0,3251 ; 0,5826]</t>
  </si>
  <si>
    <t>[0,1086 ; 0,1623]</t>
  </si>
  <si>
    <t>[0,3168 ; 0,5557]</t>
  </si>
  <si>
    <t>[0,1117 ; 0,175]</t>
  </si>
  <si>
    <t>[0,3152 ; 0,5671]</t>
  </si>
  <si>
    <t>[0,0812 ; 0,3093]</t>
  </si>
  <si>
    <t>[0,0793 ; 0,3674]</t>
  </si>
  <si>
    <t>[0,0315 ; 0,1351]</t>
  </si>
  <si>
    <t>[0,0243 ; 0,1696]</t>
  </si>
  <si>
    <t>[0,0516 ; 0,1482]</t>
  </si>
  <si>
    <t>[0,2077 ; 0,3268]</t>
  </si>
  <si>
    <t>[0,036 ; 0,3107]</t>
  </si>
  <si>
    <t>[0,0362 ; 0,5853]</t>
  </si>
  <si>
    <t>[0,7144 ; 1,1396]</t>
  </si>
  <si>
    <t>[1,8883 ; 4,3201]</t>
  </si>
  <si>
    <t>[0,7161 ; 1,136]</t>
  </si>
  <si>
    <t>[0,303 ; 0,4517]</t>
  </si>
  <si>
    <t>[0,5218 ; 1,2777]</t>
  </si>
  <si>
    <t>[0,3272 ; 0,6074]</t>
  </si>
  <si>
    <t>[0,4769 ; 1,7074]</t>
  </si>
  <si>
    <t>Z0010.0002</t>
  </si>
  <si>
    <t>Table-top sweeteners formulations</t>
  </si>
  <si>
    <t>[0,0088 ; 0,0343]</t>
  </si>
  <si>
    <t>[0,0123 ; 0,0404]</t>
  </si>
  <si>
    <t>Z0010.0002.0001</t>
  </si>
  <si>
    <t>Table-top sweeteners in liquid form</t>
  </si>
  <si>
    <t>[0,0027 ; 0,036]</t>
  </si>
  <si>
    <t>[0,0046 ; 0,0404]</t>
  </si>
  <si>
    <t>Z0010.0002.0003</t>
  </si>
  <si>
    <t>Table-top sweeteners in tablets</t>
  </si>
  <si>
    <t>[0,7592 ; 0,9401]</t>
  </si>
  <si>
    <t>[1,7027 ; 2,4542]</t>
  </si>
  <si>
    <t>[0,7372 ; 0,8954]</t>
  </si>
  <si>
    <t>[1,6038 ; 2,1469]</t>
  </si>
  <si>
    <t>[0,5301 ; 0,7293]</t>
  </si>
  <si>
    <t>[1,1632 ; 1,9932]</t>
  </si>
  <si>
    <t>[0,3753 ; 1,0958]</t>
  </si>
  <si>
    <t>[0,501 ; 1,9537]</t>
  </si>
  <si>
    <t>[0,547 ; 0,8087]</t>
  </si>
  <si>
    <t>[1,2474 ; 2,1217]</t>
  </si>
  <si>
    <t>[0,7424 ; 0,9402]</t>
  </si>
  <si>
    <t>[1,554 ; 2,2708]</t>
  </si>
  <si>
    <t>[0,7154 ; 1,1007]</t>
  </si>
  <si>
    <t>[1,377 ; 2,958]</t>
  </si>
  <si>
    <t>[0,6962 ; 1,0659]</t>
  </si>
  <si>
    <t>[1,015 ; 1,6875]</t>
  </si>
  <si>
    <t>[0,6729 ; 0,8983]</t>
  </si>
  <si>
    <t>[1,2007 ; 2,3267]</t>
  </si>
  <si>
    <t>[0,3749 ; 0,7871]</t>
  </si>
  <si>
    <t>[0,4033 ; 1,1464]</t>
  </si>
  <si>
    <t>[0,4616 ; 0,9258]</t>
  </si>
  <si>
    <t>[1,2604 ; 4,0332]</t>
  </si>
  <si>
    <t>[0,4537 ; 1,069]</t>
  </si>
  <si>
    <t>[0,7918 ; 4,0504]</t>
  </si>
  <si>
    <t>[0,2201 ; 0,6929]</t>
  </si>
  <si>
    <t>[0,2719 ; 0,8071]</t>
  </si>
  <si>
    <t>[0,46 ; 1,1947]</t>
  </si>
  <si>
    <t>[0,7817 ; 4,5444]</t>
  </si>
  <si>
    <t>[0,0257 ; 1,3692]</t>
  </si>
  <si>
    <t>[0,0179 ; 1,8116]</t>
  </si>
  <si>
    <t>[0,6196 ; 2,2951]</t>
  </si>
  <si>
    <t>[0,6435 ; 4,0906]</t>
  </si>
  <si>
    <t>[0,7987 ; 1,1168]</t>
  </si>
  <si>
    <t>[0,799 ; 1,4346]</t>
  </si>
  <si>
    <t>[0,2994 ; 0,3367]</t>
  </si>
  <si>
    <t>[0,7682 ; 0,9246]</t>
  </si>
  <si>
    <t>[0,1841 ; 0,2138]</t>
  </si>
  <si>
    <t>[0,5287 ; 0,6731]</t>
  </si>
  <si>
    <t>[0,1841 ; 0,214]</t>
  </si>
  <si>
    <t>[0,5287 ; 0,6732]</t>
  </si>
  <si>
    <t>[0,1143 ; 0,1492]</t>
  </si>
  <si>
    <t>[0,3036 ; 0,4601]</t>
  </si>
  <si>
    <t>[0,1451 ; 0,1797]</t>
  </si>
  <si>
    <t>[0,3647 ; 0,5254]</t>
  </si>
  <si>
    <t>[0,1385 ; 0,197]</t>
  </si>
  <si>
    <t>[0,3591 ; 0,5482]</t>
  </si>
  <si>
    <t>[0,0229 ; 0,0623]</t>
  </si>
  <si>
    <t>[0,0486 ; 0,3745]</t>
  </si>
  <si>
    <t>[0,0115 ; 0,0832]</t>
  </si>
  <si>
    <t>[0,0167 ; 0,0869]</t>
  </si>
  <si>
    <t>[0,1132 ; 0,165]</t>
  </si>
  <si>
    <t>[0,2599 ; 0,3501]</t>
  </si>
  <si>
    <t>[0,1573 ; 0,2179]</t>
  </si>
  <si>
    <t>[0,2894 ; 0,5027]</t>
  </si>
  <si>
    <t>[0,0537 ; 0,2448]</t>
  </si>
  <si>
    <t>[0,0599 ; 0,3007]</t>
  </si>
  <si>
    <t>[0,247 ; 0,2855]</t>
  </si>
  <si>
    <t>[0,6201 ; 0,8138]</t>
  </si>
  <si>
    <t>[0,2407 ; 0,2791]</t>
  </si>
  <si>
    <t>[0,5928 ; 0,8041]</t>
  </si>
  <si>
    <t>[0,2195 ; 0,3931]</t>
  </si>
  <si>
    <t>[0,41 ; 0,9361]</t>
  </si>
  <si>
    <t>[0,0142 ; 0,0315]</t>
  </si>
  <si>
    <t>[0,0143 ; 0,0487]</t>
  </si>
  <si>
    <t>[4,1092 ; 5,1285]</t>
  </si>
  <si>
    <t>[12,1503 ; 17,8354]</t>
  </si>
  <si>
    <t>[4,1689 ; 5,2348]</t>
  </si>
  <si>
    <t>[12,1528 ; 17,8285]</t>
  </si>
  <si>
    <t>[3,3918 ; 4,3844]</t>
  </si>
  <si>
    <t>[8,7705 ; 13,3882]</t>
  </si>
  <si>
    <t>Z0012.0001.0001.0001</t>
  </si>
  <si>
    <t>Mixed fruit juice</t>
  </si>
  <si>
    <t>[4,6794 ; 6,2166]</t>
  </si>
  <si>
    <t>[8,7893 ; 13,4198]</t>
  </si>
  <si>
    <t>[3,0146 ; 3,6478]</t>
  </si>
  <si>
    <t>[5,2725 ; 8,9861]</t>
  </si>
  <si>
    <t>[3,4578 ; 7,3529]</t>
  </si>
  <si>
    <t>[3,5447 ; 8,7434]</t>
  </si>
  <si>
    <t>[1,6297 ; 7,0472]</t>
  </si>
  <si>
    <t>[1,7008 ; 9,2898]</t>
  </si>
  <si>
    <t>[2,7338 ; 6,374]</t>
  </si>
  <si>
    <t>[2,5296 ; 9,5405]</t>
  </si>
  <si>
    <t>[0,1586 ; 0,3019]</t>
  </si>
  <si>
    <t>[0,5393 ; 1,0647]</t>
  </si>
  <si>
    <t>[3,2154 ; 8,8847]</t>
  </si>
  <si>
    <t>[3,3611 ; 10,7889]</t>
  </si>
  <si>
    <t>[3,5935 ; 13,6585]</t>
  </si>
  <si>
    <t>[3,4938 ; 16,2957]</t>
  </si>
  <si>
    <t>[5,7154 ; 9,0553]</t>
  </si>
  <si>
    <t>[12,9247 ; 29,5764]</t>
  </si>
  <si>
    <t>[5,2226 ; 10,9668]</t>
  </si>
  <si>
    <t>[6,974 ; 24,6681]</t>
  </si>
  <si>
    <t>[5,5668 ; 9,9238]</t>
  </si>
  <si>
    <t>[9,7085 ; 29,5941]</t>
  </si>
  <si>
    <t>Z0012.0001.0006</t>
  </si>
  <si>
    <t>[4,7956 ; 9,0911]</t>
  </si>
  <si>
    <t>[6,1546 ; 13,5546]</t>
  </si>
  <si>
    <t>[0,3564 ; 1,5727]</t>
  </si>
  <si>
    <t>[0,2024 ; 2,2793]</t>
  </si>
  <si>
    <t>[0,0635 ; 0,4832]</t>
  </si>
  <si>
    <t>[0,0657 ; 0,5989]</t>
  </si>
  <si>
    <t>[0,0635 ; 0,4595]</t>
  </si>
  <si>
    <t>[0,7413 ; 1,2859]</t>
  </si>
  <si>
    <t>[0,8147 ; 1,486]</t>
  </si>
  <si>
    <t>[0,7432 ; 1,2826]</t>
  </si>
  <si>
    <t>[0,7358 ; 1,263]</t>
  </si>
  <si>
    <t>[25,1539 ; 26,8772]</t>
  </si>
  <si>
    <t>[52,6666 ; 58,9888]</t>
  </si>
  <si>
    <t>[22,697 ; 24,4603]</t>
  </si>
  <si>
    <t>[50,1963 ; 57,32]</t>
  </si>
  <si>
    <t>[20,3977 ; 22,2488]</t>
  </si>
  <si>
    <t>[47,5635 ; 55,3286]</t>
  </si>
  <si>
    <t>[20,457 ; 22,2499]</t>
  </si>
  <si>
    <t>[47,5638 ; 55,3283]</t>
  </si>
  <si>
    <t>[0,5412 ; 1,3103]</t>
  </si>
  <si>
    <t>[0,5714 ; 1,6652]</t>
  </si>
  <si>
    <t>[12,5397 ; 14,8911]</t>
  </si>
  <si>
    <t>[28,1358 ; 35,9909]</t>
  </si>
  <si>
    <t>[12,1479 ; 14,5894]</t>
  </si>
  <si>
    <t>[27,0646 ; 36,0745]</t>
  </si>
  <si>
    <t>[11,0042 ; 17,2898]</t>
  </si>
  <si>
    <t>[16,8044 ; 34,9348]</t>
  </si>
  <si>
    <t>[8,9959 ; 10,4403]</t>
  </si>
  <si>
    <t>[21,3586 ; 26,858]</t>
  </si>
  <si>
    <t>[9,1295 ; 10,6553]</t>
  </si>
  <si>
    <t>[20,9876 ; 27,989]</t>
  </si>
  <si>
    <t>[6,2579 ; 7,8844]</t>
  </si>
  <si>
    <t>[10,1604 ; 18,1447]</t>
  </si>
  <si>
    <t>[6,1907 ; 8,0994]</t>
  </si>
  <si>
    <t>[9,0642 ; 18,6585]</t>
  </si>
  <si>
    <t>[3,0349 ; 3,2298]</t>
  </si>
  <si>
    <t>[3,0351 ; 3,4245]</t>
  </si>
  <si>
    <t>[5,6284 ; 10,7324]</t>
  </si>
  <si>
    <t>[7,6209 ; 21,3815]</t>
  </si>
  <si>
    <t>[6,1312 ; 8,8457]</t>
  </si>
  <si>
    <t>[8,2189 ; 15,9655]</t>
  </si>
  <si>
    <t>[6,7253 ; 9,1507]</t>
  </si>
  <si>
    <t>[11,4012 ; 26,7753]</t>
  </si>
  <si>
    <t>[6,6914 ; 9,0748]</t>
  </si>
  <si>
    <t>[4,7352 ; 7,9804]</t>
  </si>
  <si>
    <t>[5,7414 ; 12,8304]</t>
  </si>
  <si>
    <t>[4,8493 ; 6,5176]</t>
  </si>
  <si>
    <t>[8,3234 ; 13,3554]</t>
  </si>
  <si>
    <t>[4,4521 ; 5,9373]</t>
  </si>
  <si>
    <t>[6,264 ; 10,925]</t>
  </si>
  <si>
    <t>[4,8187 ; 8,3119]</t>
  </si>
  <si>
    <t>[6,722 ; 13,6176]</t>
  </si>
  <si>
    <t>[1,3111 ; 3,0247]</t>
  </si>
  <si>
    <t>[5,2492 ; 16,411]</t>
  </si>
  <si>
    <t>[6,3036 ; 12,7104]</t>
  </si>
  <si>
    <t>[10,1326 ; 23,095]</t>
  </si>
  <si>
    <t>[6,2443 ; 12,5749]</t>
  </si>
  <si>
    <t>[6,0985 ; 14,5893]</t>
  </si>
  <si>
    <t>[8,9461 ; 23,1086]</t>
  </si>
  <si>
    <t>[5,1303 ; 12,893]</t>
  </si>
  <si>
    <t>[5,6471 ; 18,4084]</t>
  </si>
  <si>
    <t>[5,1163 ; 6,4221]</t>
  </si>
  <si>
    <t>[5,1173 ; 7,727]</t>
  </si>
  <si>
    <t>[0,4343 ; 1,2946]</t>
  </si>
  <si>
    <t>[0,7043 ; 7,3816]</t>
  </si>
  <si>
    <t>[0,4444 ; 1,2585]</t>
  </si>
  <si>
    <t>[0,7054 ; 7,3816]</t>
  </si>
  <si>
    <t>[1,5729 ; 7,9315]</t>
  </si>
  <si>
    <t>[2,0769 ; 12,6696]</t>
  </si>
  <si>
    <t>[0,0855 ; 0,1998]</t>
  </si>
  <si>
    <t>[0,0856 ; 0,314]</t>
  </si>
  <si>
    <t>[1,3454 ; 5,1154]</t>
  </si>
  <si>
    <t>[1,4413 ; 8,0887]</t>
  </si>
  <si>
    <t>[0,2945 ; 0,6581]</t>
  </si>
  <si>
    <t>[0,2842 ; 0,7566]</t>
  </si>
  <si>
    <t>[0,2448 ; 0,3515]</t>
  </si>
  <si>
    <t>[0,2528 ; 0,3551]</t>
  </si>
  <si>
    <t>[0,2448 ; 0,2945]</t>
  </si>
  <si>
    <t>[0,2449 ; 0,3442]</t>
  </si>
  <si>
    <t>[5,5195 ; 6,647]</t>
  </si>
  <si>
    <t>[16,4431 ; 21,0823]</t>
  </si>
  <si>
    <t>[0,1637 ; 0,2037]</t>
  </si>
  <si>
    <t>[0,3254 ; 0,4961]</t>
  </si>
  <si>
    <t>[0,1632 ; 0,2033]</t>
  </si>
  <si>
    <t>[0,1636 ; 0,2038]</t>
  </si>
  <si>
    <t>[6,712 ; 7,8956]</t>
  </si>
  <si>
    <t>[17,6111 ; 22,1273]</t>
  </si>
  <si>
    <t>[2,0324 ; 2,7997]</t>
  </si>
  <si>
    <t>[4,6548 ; 7,4361]</t>
  </si>
  <si>
    <t>[0,2454 ; 0,3586]</t>
  </si>
  <si>
    <t>[0,451 ; 0,5891]</t>
  </si>
  <si>
    <t>[7,1343 ; 8,7729]</t>
  </si>
  <si>
    <t>[14,504 ; 21,7102]</t>
  </si>
  <si>
    <t>[3,8831 ; 5,6815]</t>
  </si>
  <si>
    <t>[7,0815 ; 11,8297]</t>
  </si>
  <si>
    <t>[6,4533 ; 14,1603]</t>
  </si>
  <si>
    <t>[8,1602 ; 23,4073]</t>
  </si>
  <si>
    <t>[7,0514 ; 9,0264]</t>
  </si>
  <si>
    <t>[17,7537 ; 31,1693]</t>
  </si>
  <si>
    <t>[5,405 ; 14,5962]</t>
  </si>
  <si>
    <t>[5,9377 ; 34,8746]</t>
  </si>
  <si>
    <t>[6,1774 ; 8,4225]</t>
  </si>
  <si>
    <t>[10,8748 ; 34,0749]</t>
  </si>
  <si>
    <t>[4,5593 ; 18,8132]</t>
  </si>
  <si>
    <t>[4,9442 ; 23,4853]</t>
  </si>
  <si>
    <t>[4,1588 ; 9,8451]</t>
  </si>
  <si>
    <t>[3,8327 ; 11,324]</t>
  </si>
  <si>
    <t>[2,7675 ; 10,5413]</t>
  </si>
  <si>
    <t>[2,7735 ; 18,309]</t>
  </si>
  <si>
    <t>[0,7031 ; 1,3886]</t>
  </si>
  <si>
    <t>[3,1321 ; 8,3589]</t>
  </si>
  <si>
    <t>[0,0152 ; 0,2673]</t>
  </si>
  <si>
    <t>[0,0153 ; 0,5193]</t>
  </si>
  <si>
    <t>Z0017.0001.0003</t>
  </si>
  <si>
    <t>Dietary foods for special medical purposes</t>
  </si>
  <si>
    <t>Z0017.0001.0003.0001</t>
  </si>
  <si>
    <t>Nutritionally complete formulae</t>
  </si>
  <si>
    <t>[0,0519 ; 0,0888]</t>
  </si>
  <si>
    <t>[0,1714 ; 0,3648]</t>
  </si>
  <si>
    <t>[0,0242 ; 0,2885]</t>
  </si>
  <si>
    <t>[0,0109 ; 0,4118]</t>
  </si>
  <si>
    <t>[0,0423 ; 0,0699]</t>
  </si>
  <si>
    <t>[0,1493 ; 0,2948]</t>
  </si>
  <si>
    <t>[0,0142 ; 0,0459]</t>
  </si>
  <si>
    <t>[0,025 ; 0,2176]</t>
  </si>
  <si>
    <t>[0,0346 ; 0,0794]</t>
  </si>
  <si>
    <t>[0,0633 ; 0,2852]</t>
  </si>
  <si>
    <t>[0,049 ; 0,0973]</t>
  </si>
  <si>
    <t>[0,1721 ; 0,3072]</t>
  </si>
  <si>
    <t>[0,0423 ; 0,1756]</t>
  </si>
  <si>
    <t>[0,0606 ; 0,6317]</t>
  </si>
  <si>
    <t>[0,0504 ; 0,3302]</t>
  </si>
  <si>
    <t>[0,0366 ; 0,733]</t>
  </si>
  <si>
    <t>[0,0606 ; 0,0659]</t>
  </si>
  <si>
    <t>[0,0606 ; 0,0685]</t>
  </si>
  <si>
    <t>[0,0148 ; 0,0255]</t>
  </si>
  <si>
    <t>[0,0181 ; 0,0408]</t>
  </si>
  <si>
    <t>[0,0241 ; 0,0775]</t>
  </si>
  <si>
    <t>[2,9125 ; 4,8119]</t>
  </si>
  <si>
    <t>[4,35 ; 13,068]</t>
  </si>
  <si>
    <t>[1,0802 ; 2,0563]</t>
  </si>
  <si>
    <t>[1,0805 ; 2,0559]</t>
  </si>
  <si>
    <t>[2,9882 ; 4,9044]</t>
  </si>
  <si>
    <t>[4,3586 ; 13,0684]</t>
  </si>
  <si>
    <t>[3,1371 ; 5,009]</t>
  </si>
  <si>
    <t>[4,156 ; 11,3636]</t>
  </si>
  <si>
    <t>[2,4562 ; 4,4696]</t>
  </si>
  <si>
    <t>[3,4935 ; 7,4496]</t>
  </si>
  <si>
    <t>[1,663 ; 2,9982]</t>
  </si>
  <si>
    <t>[2,6234 ; 3,9635]</t>
  </si>
  <si>
    <t>[4,556 ; 8,4033]</t>
  </si>
  <si>
    <t>[1,4794 ; 4,4532]</t>
  </si>
  <si>
    <t>[2,4931 ; 8,6095]</t>
  </si>
  <si>
    <t>[0,5971 ; 1,7138]</t>
  </si>
  <si>
    <t>[1,1085 ; 2,3036]</t>
  </si>
  <si>
    <t>[1,8634 ; 5,2029]</t>
  </si>
  <si>
    <t>[2,5571 ; 7,2607]</t>
  </si>
  <si>
    <t>[2,1088 ; 2,5538]</t>
  </si>
  <si>
    <t>[5,075 ; 7,2103]</t>
  </si>
  <si>
    <t>[2,2477 ; 2,7406]</t>
  </si>
  <si>
    <t>[4,7528 ; 7,1601]</t>
  </si>
  <si>
    <t>[2,2596 ; 2,7605]</t>
  </si>
  <si>
    <t>[2,7475 ; 4,7844]</t>
  </si>
  <si>
    <t>[4,3769 ; 10,7419]</t>
  </si>
  <si>
    <t>[0,8834 ; 5,8617]</t>
  </si>
  <si>
    <t>[0,8872 ; 10,8363]</t>
  </si>
  <si>
    <t>[2,6519 ; 3,2388]</t>
  </si>
  <si>
    <t>[4,5476 ; 7,5704]</t>
  </si>
  <si>
    <t>[2,6566 ; 3,2548]</t>
  </si>
  <si>
    <t>[2,6477 ; 3,2337]</t>
  </si>
  <si>
    <t>[1,2369 ; 1,876]</t>
  </si>
  <si>
    <t>[3,7704 ; 5,8298]</t>
  </si>
  <si>
    <t>[1,2471 ; 1,888]</t>
  </si>
  <si>
    <t>[0,7686 ; 1,0501]</t>
  </si>
  <si>
    <t>[1,6825 ; 2,8911]</t>
  </si>
  <si>
    <t>[0,7205 ; 1,0146]</t>
  </si>
  <si>
    <t>[1,5179 ; 2,8171]</t>
  </si>
  <si>
    <t>[0,7221 ; 1,0077]</t>
  </si>
  <si>
    <t>[0,795 ; 1,703]</t>
  </si>
  <si>
    <t>[1,0864 ; 2,7969]</t>
  </si>
  <si>
    <t>[0,7122 ; 1,3232]</t>
  </si>
  <si>
    <t>[1,438 ; 3,1076]</t>
  </si>
  <si>
    <t>[2,1742 ; 3,7789]</t>
  </si>
  <si>
    <t>[3,637 ; 10,0535]</t>
  </si>
  <si>
    <t>[0,6091 ; 0,7576]</t>
  </si>
  <si>
    <t>[2,3917 ; 3,3453]</t>
  </si>
  <si>
    <t>[0,0275 ; 0,0323]</t>
  </si>
  <si>
    <t>[0,0782 ; 0,101]</t>
  </si>
  <si>
    <t>[0,0242 ; 0,0276]</t>
  </si>
  <si>
    <t>[0,0722 ; 0,0884]</t>
  </si>
  <si>
    <t>[0,0228 ; 0,033]</t>
  </si>
  <si>
    <t>[0,0391 ; 0,084]</t>
  </si>
  <si>
    <t>Z0019.0001.0001.0006</t>
  </si>
  <si>
    <t>[0,0131 ; 0,0249]</t>
  </si>
  <si>
    <t>[0,0259 ; 0,0587]</t>
  </si>
  <si>
    <t>[0,0176 ; 0,0355]</t>
  </si>
  <si>
    <t>[0,0416 ; 0,2092]</t>
  </si>
  <si>
    <t>[0,0104 ; 0,0286]</t>
  </si>
  <si>
    <t>[0,0294 ; 0,0687]</t>
  </si>
  <si>
    <t>[0,0065 ; 0,0144]</t>
  </si>
  <si>
    <t>[0,0098 ; 0,0362]</t>
  </si>
  <si>
    <t>[0,0058 ; 0,0115]</t>
  </si>
  <si>
    <t>[0,0059 ; 0,0171]</t>
  </si>
  <si>
    <t>[0,9442 ; 1,1587]</t>
  </si>
  <si>
    <t>[3,0119 ; 4,263]</t>
  </si>
  <si>
    <t>[0,1647 ; 0,2237]</t>
  </si>
  <si>
    <t>[0,5407 ; 0,8221]</t>
  </si>
  <si>
    <t>[0,1426 ; 0,325]</t>
  </si>
  <si>
    <t>[0,4255 ; 0,6837]</t>
  </si>
  <si>
    <t>[0,1714 ; 0,3589]</t>
  </si>
  <si>
    <t>[0,3787 ; 0,6447]</t>
  </si>
  <si>
    <t>[0,1917 ; 0,398]</t>
  </si>
  <si>
    <t>[0,3319 ; 1,25]</t>
  </si>
  <si>
    <t>[1,1167 ; 1,3908]</t>
  </si>
  <si>
    <t>[3,3634 ; 4,5159]</t>
  </si>
  <si>
    <t>[0,1799 ; 0,2976]</t>
  </si>
  <si>
    <t>[0,4373 ; 1,0083]</t>
  </si>
  <si>
    <t>[0,1719 ; 0,2916]</t>
  </si>
  <si>
    <t>[0,4312 ; 1,0084]</t>
  </si>
  <si>
    <t>[0,2064 ; 0,6105]</t>
  </si>
  <si>
    <t>[0,2223 ; 0,7119]</t>
  </si>
  <si>
    <t>[1,3374 ; 1,8492]</t>
  </si>
  <si>
    <t>[2,9297 ; 5,0895]</t>
  </si>
  <si>
    <t>[1,1704 ; 1,8568]</t>
  </si>
  <si>
    <t>[2,5434 ; 5,6389]</t>
  </si>
  <si>
    <t>[0,8214 ; 1,8816]</t>
  </si>
  <si>
    <t>[1,0584 ; 2,7422]</t>
  </si>
  <si>
    <t>[0,9536 ; 2,2042]</t>
  </si>
  <si>
    <t>[1,4572 ; 5,589]</t>
  </si>
  <si>
    <t>[1,1804 ; 2,3321]</t>
  </si>
  <si>
    <t>[1,8464 ; 5,1136]</t>
  </si>
  <si>
    <t>[0,0673 ; 0,1751]</t>
  </si>
  <si>
    <t>[0,1789 ; 0,8817]</t>
  </si>
  <si>
    <t>[0,3572 ; 0,698]</t>
  </si>
  <si>
    <t>[0,6071 ; 1,0535]</t>
  </si>
  <si>
    <t>[0,3855 ; 0,7889]</t>
  </si>
  <si>
    <t>[0,8261 ; 2,9896]</t>
  </si>
  <si>
    <t>[0,1979 ; 0,3365]</t>
  </si>
  <si>
    <t>[0,4705 ; 0,81]</t>
  </si>
  <si>
    <t>[0,5424 ; 0,9905]</t>
  </si>
  <si>
    <t>[0,9819 ; 1,9704]</t>
  </si>
  <si>
    <t>[0,4944 ; 0,6437]</t>
  </si>
  <si>
    <t>[1,0348 ; 1,4351]</t>
  </si>
  <si>
    <t>[0,5212 ; 0,7835]</t>
  </si>
  <si>
    <t>[1,1664 ; 1,8525]</t>
  </si>
  <si>
    <t>[0,4028 ; 1,012]</t>
  </si>
  <si>
    <t>[0,5915 ; 1,662]</t>
  </si>
  <si>
    <t>[0,019 ; 0,2576]</t>
  </si>
  <si>
    <t>[0,0207 ; 0,2753]</t>
  </si>
  <si>
    <t>[0,3694 ; 0,6305]</t>
  </si>
  <si>
    <t>[0,6493 ; 1,1726]</t>
  </si>
  <si>
    <t>[0,3689 ; 0,4713]</t>
  </si>
  <si>
    <t>[0,369 ; 0,5737]</t>
  </si>
  <si>
    <t>[0,5407 ; 1,1577]</t>
  </si>
  <si>
    <t>[0,7927 ; 2,3295]</t>
  </si>
  <si>
    <t>[1,0259 ; 1,6977]</t>
  </si>
  <si>
    <t>[1,0639 ; 1,8497]</t>
  </si>
  <si>
    <t>[2,6729 ; 4,5435]</t>
  </si>
  <si>
    <t>[4,3862 ; 11,6772]</t>
  </si>
  <si>
    <t>[1,7308 ; 3,0515]</t>
  </si>
  <si>
    <t>[2,6421 ; 5,9965]</t>
  </si>
  <si>
    <t>[1,6252 ; 3,1377]</t>
  </si>
  <si>
    <t>[2,1223 ; 5,9994]</t>
  </si>
  <si>
    <t>[0,3985 ; 0,5377]</t>
  </si>
  <si>
    <t>[0,8738 ; 1,3361]</t>
  </si>
  <si>
    <t>[1,1223 ; 3,2586]</t>
  </si>
  <si>
    <t>[2,1975 ; 7,9299]</t>
  </si>
  <si>
    <t>[1,896 ; 4,5984]</t>
  </si>
  <si>
    <t>[2,5484 ; 7,9516]</t>
  </si>
  <si>
    <t>[0,1682 ; 0,467]</t>
  </si>
  <si>
    <t>[0,1912 ; 0,5811]</t>
  </si>
  <si>
    <t>[0,0453 ; 0,2029]</t>
  </si>
  <si>
    <t>[0,0709 ; 0,5455]</t>
  </si>
  <si>
    <t>[0,0395 ; 0,309]</t>
  </si>
  <si>
    <t>[0,0182 ; 0,5458]</t>
  </si>
  <si>
    <t>[0,0337 ; 0,0707]</t>
  </si>
  <si>
    <t>[0,043 ; 0,1038]</t>
  </si>
  <si>
    <t>[0,0427 ; 0,0618]</t>
  </si>
  <si>
    <t>[0,0436 ; 0,0656]</t>
  </si>
  <si>
    <t>[0,0244 ; 0,0851]</t>
  </si>
  <si>
    <t>[0,0212 ; 0,1039]</t>
  </si>
  <si>
    <t>[0,0244 ; 0,0868]</t>
  </si>
  <si>
    <t>[0,0265 ; 0,0901]</t>
  </si>
  <si>
    <t>[0,0255 ; 0,104]</t>
  </si>
  <si>
    <t>Z0002.0001.0006</t>
  </si>
  <si>
    <t>Z0002.0001.0006.0001</t>
  </si>
  <si>
    <t>Z0002.0001.0008.0002.0004</t>
  </si>
  <si>
    <t>Z0010.0002.0002</t>
  </si>
  <si>
    <t>Table-top sweeteners in powder form</t>
  </si>
  <si>
    <t>Z0012.0001.0003.0008</t>
  </si>
  <si>
    <t>Z0017.0001.0003.0002</t>
  </si>
  <si>
    <t>Nutritionally incomplete formulae</t>
  </si>
  <si>
    <t>Z0017.0002.0003.0011</t>
  </si>
  <si>
    <t>Other common supplements</t>
  </si>
  <si>
    <t>Z0017.0003.0001.0001</t>
  </si>
  <si>
    <t>Soyabean-based meat imitates</t>
  </si>
  <si>
    <t>Z0017.0003.0001.0003</t>
  </si>
  <si>
    <t>Fermented soyabean-based meat imitates</t>
  </si>
  <si>
    <t>Z0019.0001.0001.0004</t>
  </si>
  <si>
    <t>[3,3742 ; 3,5072]</t>
  </si>
  <si>
    <t>[7,1615 ; 7,6776]</t>
  </si>
  <si>
    <t>[0,6919 ; 0,7643]</t>
  </si>
  <si>
    <t>[1,8798 ; 2,2423]</t>
  </si>
  <si>
    <t>[0,8042 ; 0,9132]</t>
  </si>
  <si>
    <t>[1,8843 ; 2,6667]</t>
  </si>
  <si>
    <t>[0,6192 ; 1,2638]</t>
  </si>
  <si>
    <t>[1,0865 ; 3,5156]</t>
  </si>
  <si>
    <t>[0,3792 ; 0,9193]</t>
  </si>
  <si>
    <t>[0,4525 ; 1,6506]</t>
  </si>
  <si>
    <t>[0,5881 ; 1,4459]</t>
  </si>
  <si>
    <t>[0,9483 ; 4,0176]</t>
  </si>
  <si>
    <t>[0,2004 ; 0,4726]</t>
  </si>
  <si>
    <t>[0,5683 ; 0,9768]</t>
  </si>
  <si>
    <t>[0,2074 ; 0,4796]</t>
  </si>
  <si>
    <t>[0,8112 ; 0,9241]</t>
  </si>
  <si>
    <t>[1,9327 ; 2,6709]</t>
  </si>
  <si>
    <t>[0,7888 ; 0,9254]</t>
  </si>
  <si>
    <t>[1,8004 ; 2,6984]</t>
  </si>
  <si>
    <t>[0,6822 ; 1,6001]</t>
  </si>
  <si>
    <t>[1,2567 ; 4,6049]</t>
  </si>
  <si>
    <t>[0,7142 ; 0,9599]</t>
  </si>
  <si>
    <t>[1,7302 ; 3,5853]</t>
  </si>
  <si>
    <t>[0,6029 ; 1,9823]</t>
  </si>
  <si>
    <t>[0,6872 ; 3,1836]</t>
  </si>
  <si>
    <t>[0,3262 ; 0,6484]</t>
  </si>
  <si>
    <t>[0,6274 ; 1,2562]</t>
  </si>
  <si>
    <t>[0,1595 ; 0,6998]</t>
  </si>
  <si>
    <t>[0,1644 ; 0,9355]</t>
  </si>
  <si>
    <t>[0,1536 ; 0,3331]</t>
  </si>
  <si>
    <t>[0,1539 ; 0,5405]</t>
  </si>
  <si>
    <t>[0,4032 ; 0,4667]</t>
  </si>
  <si>
    <t>[1,3282 ; 1,6604]</t>
  </si>
  <si>
    <t>[0,0438 ; 0,3704]</t>
  </si>
  <si>
    <t>[0,0438 ; 0,5117]</t>
  </si>
  <si>
    <t>[0,8075 ; 1,9223]</t>
  </si>
  <si>
    <t>[0,8128 ; 3,6073]</t>
  </si>
  <si>
    <t>[0,073 ; 1,5276]</t>
  </si>
  <si>
    <t>[0,1442 ; 2,0291]</t>
  </si>
  <si>
    <t>[0,3933 ; 0,4589]</t>
  </si>
  <si>
    <t>[1,2786 ; 1,6292]</t>
  </si>
  <si>
    <t>[1,122 ; 1,7662]</t>
  </si>
  <si>
    <t>[1,1227 ; 2,4476]</t>
  </si>
  <si>
    <t>[0,4852 ; 1,1673]</t>
  </si>
  <si>
    <t>[1,7735 ; 3,3212]</t>
  </si>
  <si>
    <t>[0,2844 ; 2,0093]</t>
  </si>
  <si>
    <t>[0,3911 ; 3,3968]</t>
  </si>
  <si>
    <t>[0,0723 ; 1,1305]</t>
  </si>
  <si>
    <t>[0,0746 ; 1,9183]</t>
  </si>
  <si>
    <t>[0,3957 ; 1,5468]</t>
  </si>
  <si>
    <t>[0,5413 ; 2,9974]</t>
  </si>
  <si>
    <t>[0,5626 ; 0,8181]</t>
  </si>
  <si>
    <t>[1,0803 ; 2,3383]</t>
  </si>
  <si>
    <t>[0,9631 ; 1,7093]</t>
  </si>
  <si>
    <t>[1,2159 ; 4,4734]</t>
  </si>
  <si>
    <t>[0,3965 ; 0,4937]</t>
  </si>
  <si>
    <t>[0,7008 ; 1,1582]</t>
  </si>
  <si>
    <t>[0,5351 ; 0,9612]</t>
  </si>
  <si>
    <t>[0,6608 ; 1,6149]</t>
  </si>
  <si>
    <t>[0,6244 ; 1,1644]</t>
  </si>
  <si>
    <t>[0,651 ; 1,6208]</t>
  </si>
  <si>
    <t>[0,5104 ; 0,6461]</t>
  </si>
  <si>
    <t>[0,5111 ; 0,6653]</t>
  </si>
  <si>
    <t>[0,0661 ; 0,3789]</t>
  </si>
  <si>
    <t>[0,0306 ; 0,5198]</t>
  </si>
  <si>
    <t>[0,0761 ; 0,4534]</t>
  </si>
  <si>
    <t>[0,0189 ; 0,5199]</t>
  </si>
  <si>
    <t>[1,7467 ; 1,8347]</t>
  </si>
  <si>
    <t>[4,1103 ; 4,398]</t>
  </si>
  <si>
    <t>[1,5676 ; 1,6521]</t>
  </si>
  <si>
    <t>[3,6281 ; 4,1248]</t>
  </si>
  <si>
    <t>[1,3577 ; 1,4453]</t>
  </si>
  <si>
    <t>[3,3022 ; 3,6281]</t>
  </si>
  <si>
    <t>[1,2716 ; 1,3732]</t>
  </si>
  <si>
    <t>[3,2216 ; 3,6578]</t>
  </si>
  <si>
    <t>[1,1477 ; 2,1013]</t>
  </si>
  <si>
    <t>[1,9988 ; 2,8272]</t>
  </si>
  <si>
    <t>[0,965 ; 1,11]</t>
  </si>
  <si>
    <t>[2,132 ; 2,7113]</t>
  </si>
  <si>
    <t>[0,9961 ; 1,1788]</t>
  </si>
  <si>
    <t>[2,297 ; 3,3578]</t>
  </si>
  <si>
    <t>[1,0289 ; 1,2445]</t>
  </si>
  <si>
    <t>[2,3154 ; 3,3745]</t>
  </si>
  <si>
    <t>[0,8043 ; 1,1749]</t>
  </si>
  <si>
    <t>[1,5988 ; 3,8077]</t>
  </si>
  <si>
    <t>[0,4709 ; 0,9422]</t>
  </si>
  <si>
    <t>[0,6952 ; 1,692]</t>
  </si>
  <si>
    <t>[1,0828 ; 1,3012]</t>
  </si>
  <si>
    <t>[2,196 ; 3,1486]</t>
  </si>
  <si>
    <t>[0,7637 ; 0,9413]</t>
  </si>
  <si>
    <t>[1,3796 ; 2,2793]</t>
  </si>
  <si>
    <t>[1,3047 ; 1,4754]</t>
  </si>
  <si>
    <t>[2,8928 ; 3,7031]</t>
  </si>
  <si>
    <t>[1,2421 ; 1,5462]</t>
  </si>
  <si>
    <t>[2,6411 ; 4,2253]</t>
  </si>
  <si>
    <t>[0,7299 ; 1,1209]</t>
  </si>
  <si>
    <t>[1,4469 ; 1,8514]</t>
  </si>
  <si>
    <t>[1,2117 ; 1,9005]</t>
  </si>
  <si>
    <t>[3,1192 ; 6,176]</t>
  </si>
  <si>
    <t>[1,2646 ; 1,4617]</t>
  </si>
  <si>
    <t>[2,5522 ; 3,4951]</t>
  </si>
  <si>
    <t>[1,312 ; 1,6458]</t>
  </si>
  <si>
    <t>[2,9752 ; 4,4097]</t>
  </si>
  <si>
    <t>[1,497 ; 2,6762]</t>
  </si>
  <si>
    <t>[2,8515 ; 5,3426]</t>
  </si>
  <si>
    <t>[1,3214 ; 2,7451]</t>
  </si>
  <si>
    <t>[1,1301 ; 3,5519]</t>
  </si>
  <si>
    <t>[1,2968 ; 3,3591]</t>
  </si>
  <si>
    <t>[1,3043 ; 5,3536]</t>
  </si>
  <si>
    <t>[0,5106 ; 0,7916]</t>
  </si>
  <si>
    <t>[0,787 ; 2,4473]</t>
  </si>
  <si>
    <t>[0,4654 ; 0,7526]</t>
  </si>
  <si>
    <t>[0,8944 ; 2,3384]</t>
  </si>
  <si>
    <t>[0,2962 ; 0,4252]</t>
  </si>
  <si>
    <t>[0,631 ; 1,5095]</t>
  </si>
  <si>
    <t>[0,3123 ; 0,7167]</t>
  </si>
  <si>
    <t>[0,3628 ; 1,4032]</t>
  </si>
  <si>
    <t>[0,3093 ; 0,6888]</t>
  </si>
  <si>
    <t>[0,1732 ; 0,3686]</t>
  </si>
  <si>
    <t>[0,1932 ; 0,513]</t>
  </si>
  <si>
    <t>[0,1734 ; 0,3679]</t>
  </si>
  <si>
    <t>[0,5626 ; 0,8686]</t>
  </si>
  <si>
    <t>[1,3958 ; 1,9385]</t>
  </si>
  <si>
    <t>[0,5661 ; 0,8717]</t>
  </si>
  <si>
    <t>[0,5602 ; 0,8765]</t>
  </si>
  <si>
    <t>[0,5617 ; 2,9389]</t>
  </si>
  <si>
    <t>[1,4905 ; 4,7718]</t>
  </si>
  <si>
    <t>[0,2724 ; 2,705]</t>
  </si>
  <si>
    <t>[0,3095 ; 4,7432]</t>
  </si>
  <si>
    <t>[0,9562 ; 1,7937]</t>
  </si>
  <si>
    <t>[1,5774 ; 4,1776]</t>
  </si>
  <si>
    <t>[0,9594 ; 1,7876]</t>
  </si>
  <si>
    <t>[0,2933 ; 0,3523]</t>
  </si>
  <si>
    <t>[0,7072 ; 0,9821]</t>
  </si>
  <si>
    <t>[0,2861 ; 0,3484]</t>
  </si>
  <si>
    <t>[0,7078 ; 0,9701]</t>
  </si>
  <si>
    <t>[0,2521 ; 0,4154]</t>
  </si>
  <si>
    <t>[0,4179 ; 1,1299]</t>
  </si>
  <si>
    <t>[1,3389 ; 1,4753]</t>
  </si>
  <si>
    <t>[3,4638 ; 4,3615]</t>
  </si>
  <si>
    <t>[0,9288 ; 1,0317]</t>
  </si>
  <si>
    <t>[2,1507 ; 2,568]</t>
  </si>
  <si>
    <t>[1,2137 ; 1,6979]</t>
  </si>
  <si>
    <t>[1,9224 ; 3,9624]</t>
  </si>
  <si>
    <t>[1,2186 ; 1,7066]</t>
  </si>
  <si>
    <t>[0,7496 ; 1,139]</t>
  </si>
  <si>
    <t>[1,6191 ; 3,1272]</t>
  </si>
  <si>
    <t>[0,6876 ; 1,4282]</t>
  </si>
  <si>
    <t>[0,8163 ; 1,8269]</t>
  </si>
  <si>
    <t>[0,713 ; 1,1613]</t>
  </si>
  <si>
    <t>[1,5648 ; 5,3902]</t>
  </si>
  <si>
    <t>[1,8451 ; 2,1313]</t>
  </si>
  <si>
    <t>[4,515 ; 5,3385]</t>
  </si>
  <si>
    <t>[2,3377 ; 2,6664]</t>
  </si>
  <si>
    <t>[4,591 ; 5,6818]</t>
  </si>
  <si>
    <t>[2,3485 ; 2,6722]</t>
  </si>
  <si>
    <t>[1,5104 ; 2,2101]</t>
  </si>
  <si>
    <t>[2,8608 ; 5,5426]</t>
  </si>
  <si>
    <t>[1,5195 ; 2,2465]</t>
  </si>
  <si>
    <t>[2,8609 ; 5,5455]</t>
  </si>
  <si>
    <t>[0,6467 ; 1,4374]</t>
  </si>
  <si>
    <t>[1,1902 ; 3,2816]</t>
  </si>
  <si>
    <t>[0,6509 ; 1,4568]</t>
  </si>
  <si>
    <t>[0,5075 ; 0,7692]</t>
  </si>
  <si>
    <t>[1,2527 ; 2,1516]</t>
  </si>
  <si>
    <t>[0,5004 ; 0,7579]</t>
  </si>
  <si>
    <t>[1,0817 ; 2,2562]</t>
  </si>
  <si>
    <t>[1,5134 ; 3,3093]</t>
  </si>
  <si>
    <t>[1,0875 ; 2,248]</t>
  </si>
  <si>
    <t>[0,8445 ; 2,5251]</t>
  </si>
  <si>
    <t>[1,8344 ; 11,9246]</t>
  </si>
  <si>
    <t>[0,8465 ; 2,4695]</t>
  </si>
  <si>
    <t>[1,6715 ; 1,8118]</t>
  </si>
  <si>
    <t>[4,5419 ; 5,1655]</t>
  </si>
  <si>
    <t>[0,7546 ; 0,8842]</t>
  </si>
  <si>
    <t>[1,938 ; 2,6882]</t>
  </si>
  <si>
    <t>[0,6942 ; 0,8852]</t>
  </si>
  <si>
    <t>[1,8491 ; 2,985]</t>
  </si>
  <si>
    <t>[0,5401 ; 0,8223]</t>
  </si>
  <si>
    <t>[1,2962 ; 3,7229]</t>
  </si>
  <si>
    <t>[0,5114 ; 0,7699]</t>
  </si>
  <si>
    <t>[1,3409 ; 2,4686]</t>
  </si>
  <si>
    <t>[0,5066 ; 0,7755]</t>
  </si>
  <si>
    <t>[1,1399 ; 2,0077]</t>
  </si>
  <si>
    <t>[0,4514 ; 1,5428]</t>
  </si>
  <si>
    <t>[0,4551 ; 2,665]</t>
  </si>
  <si>
    <t>[1,4035 ; 2,5681]</t>
  </si>
  <si>
    <t>[3,519 ; 8,0239]</t>
  </si>
  <si>
    <t>[0,6764 ; 0,8589]</t>
  </si>
  <si>
    <t>[1,674 ; 2,7794]</t>
  </si>
  <si>
    <t>[0,6294 ; 0,8032]</t>
  </si>
  <si>
    <t>[1,4156 ; 2,0972]</t>
  </si>
  <si>
    <t>[0,3947 ; 0,9749]</t>
  </si>
  <si>
    <t>[0,8682 ; 1,8569]</t>
  </si>
  <si>
    <t>[0,4092 ; 1,1115]</t>
  </si>
  <si>
    <t>[0,8023 ; 1,8578]</t>
  </si>
  <si>
    <t>[0,1744 ; 0,9543]</t>
  </si>
  <si>
    <t>[0,1891 ; 1,0522]</t>
  </si>
  <si>
    <t>[1,5527 ; 1,7413]</t>
  </si>
  <si>
    <t>[3,865 ; 5,0543]</t>
  </si>
  <si>
    <t>[1,6443 ; 1,8915]</t>
  </si>
  <si>
    <t>[3,9476 ; 5,6464]</t>
  </si>
  <si>
    <t>[1,1506 ; 1,4945]</t>
  </si>
  <si>
    <t>[2,6544 ; 3,3614]</t>
  </si>
  <si>
    <t>[0,779 ; 1,2775]</t>
  </si>
  <si>
    <t>[1,2621 ; 2,8497]</t>
  </si>
  <si>
    <t>[1,6971 ; 2,1908]</t>
  </si>
  <si>
    <t>[3,1991 ; 5,09]</t>
  </si>
  <si>
    <t>[1,2124 ; 2,0594]</t>
  </si>
  <si>
    <t>[1,3181 ; 2,5722]</t>
  </si>
  <si>
    <t>[1,4381 ; 3,4681]</t>
  </si>
  <si>
    <t>[1,2594 ; 4,9593]</t>
  </si>
  <si>
    <t>[1,6948 ; 2,418]</t>
  </si>
  <si>
    <t>[2,5943 ; 5,8791]</t>
  </si>
  <si>
    <t>[1,6993 ; 2,6392]</t>
  </si>
  <si>
    <t>[2,5943 ; 6,3833]</t>
  </si>
  <si>
    <t>[2,0482 ; 2,4809]</t>
  </si>
  <si>
    <t>[4,252 ; 5,9975]</t>
  </si>
  <si>
    <t>[0,9065 ; 1,1614]</t>
  </si>
  <si>
    <t>[1,4539 ; 2,894]</t>
  </si>
  <si>
    <t>[0,6933 ; 1,3821]</t>
  </si>
  <si>
    <t>[0,9358 ; 3,7313]</t>
  </si>
  <si>
    <t>[1,177 ; 1,3864]</t>
  </si>
  <si>
    <t>[2,5367 ; 3,5447]</t>
  </si>
  <si>
    <t>[1,237 ; 1,5048]</t>
  </si>
  <si>
    <t>[2,5482 ; 3,6543]</t>
  </si>
  <si>
    <t>[0,8737 ; 1,604]</t>
  </si>
  <si>
    <t>[1,7901 ; 1,9775]</t>
  </si>
  <si>
    <t>[0,8925 ; 1,1502]</t>
  </si>
  <si>
    <t>[1,6388 ; 2,1421]</t>
  </si>
  <si>
    <t>[1,2079 ; 1,3739]</t>
  </si>
  <si>
    <t>[2,5737 ; 3,352]</t>
  </si>
  <si>
    <t>[1,1709 ; 1,4273]</t>
  </si>
  <si>
    <t>[1,6754 ; 2,7686]</t>
  </si>
  <si>
    <t>[0,6412 ; 0,8555]</t>
  </si>
  <si>
    <t>[1,0214 ; 2,6925]</t>
  </si>
  <si>
    <t>[0,1522 ; 0,6714]</t>
  </si>
  <si>
    <t>[0,1977 ; 0,9305]</t>
  </si>
  <si>
    <t>[0,6973 ; 1,3916]</t>
  </si>
  <si>
    <t>[0,9347 ; 2,3216]</t>
  </si>
  <si>
    <t>[1,2755 ; 1,4824]</t>
  </si>
  <si>
    <t>[2,5718 ; 3,4194]</t>
  </si>
  <si>
    <t>[1,8499 ; 3,1676]</t>
  </si>
  <si>
    <t>[3,7615 ; 10,3284]</t>
  </si>
  <si>
    <t>[1,8346 ; 3,1369]</t>
  </si>
  <si>
    <t>[1,7671 ; 2,2666]</t>
  </si>
  <si>
    <t>[4,3312 ; 5,754]</t>
  </si>
  <si>
    <t>[0,9649 ; 1,1857]</t>
  </si>
  <si>
    <t>[1,618 ; 1,9833]</t>
  </si>
  <si>
    <t>[0,9828 ; 1,2027]</t>
  </si>
  <si>
    <t>[1,5684 ; 1,9833]</t>
  </si>
  <si>
    <t>[2,5248 ; 3,5169]</t>
  </si>
  <si>
    <t>[4,7986 ; 8,8025]</t>
  </si>
  <si>
    <t>[1,7751 ; 2,8592]</t>
  </si>
  <si>
    <t>[3,5369 ; 5,5815]</t>
  </si>
  <si>
    <t>[1,4795 ; 1,7911]</t>
  </si>
  <si>
    <t>[3,7278 ; 5,0744]</t>
  </si>
  <si>
    <t>[1,8541 ; 2,5029]</t>
  </si>
  <si>
    <t>[3,1318 ; 4,5999]</t>
  </si>
  <si>
    <t>[1,9781 ; 2,5516]</t>
  </si>
  <si>
    <t>[3,9194 ; 6,5818]</t>
  </si>
  <si>
    <t>[0,0741 ; 0,6902]</t>
  </si>
  <si>
    <t>[0,0861 ; 0,8398]</t>
  </si>
  <si>
    <t>[0,5593 ; 1,8166]</t>
  </si>
  <si>
    <t>[0,5728 ; 2,1635]</t>
  </si>
  <si>
    <t>[0,2355 ; 0,504]</t>
  </si>
  <si>
    <t>[0,2412 ; 0,5476]</t>
  </si>
  <si>
    <t>[0,5535 ; 0,9322]</t>
  </si>
  <si>
    <t>[1,1114 ; 2,2239]</t>
  </si>
  <si>
    <t>[0,7356 ; 1,0259]</t>
  </si>
  <si>
    <t>[1,6032 ; 2,9991]</t>
  </si>
  <si>
    <t>[0,7337 ; 1,0213]</t>
  </si>
  <si>
    <t>[0,8184 ; 0,9417]</t>
  </si>
  <si>
    <t>[2,0026 ; 2,8353]</t>
  </si>
  <si>
    <t>[0,8205 ; 1,066]</t>
  </si>
  <si>
    <t>[2,4618 ; 3,3247]</t>
  </si>
  <si>
    <t>[0,8133 ; 1,0644]</t>
  </si>
  <si>
    <t>[2,4363 ; 3,3173]</t>
  </si>
  <si>
    <t>[0,157 ; 0,3847]</t>
  </si>
  <si>
    <t>[0,3663 ; 0,4781]</t>
  </si>
  <si>
    <t>[0,88 ; 1,1939]</t>
  </si>
  <si>
    <t>[2,742 ; 3,7897]</t>
  </si>
  <si>
    <t>[0,1869 ; 0,4914]</t>
  </si>
  <si>
    <t>[0,1882 ; 0,5751]</t>
  </si>
  <si>
    <t>[0,1924 ; 0,377]</t>
  </si>
  <si>
    <t>[0,1742 ; 0,3868]</t>
  </si>
  <si>
    <t>[3,321 ; 3,5041]</t>
  </si>
  <si>
    <t>[3,3212 ; 3,6871]</t>
  </si>
  <si>
    <t>[0,5277 ; 0,6939]</t>
  </si>
  <si>
    <t>[0,9718 ; 1,9634]</t>
  </si>
  <si>
    <t>[0,532 ; 0,9647]</t>
  </si>
  <si>
    <t>[0,9759 ; 2,1989]</t>
  </si>
  <si>
    <t>[0,242 ; 0,3454]</t>
  </si>
  <si>
    <t>[0,265 ; 0,3911]</t>
  </si>
  <si>
    <t>[0,7135 ; 0,84]</t>
  </si>
  <si>
    <t>[1,3564 ; 1,8094]</t>
  </si>
  <si>
    <t>[0,5618 ; 0,7699]</t>
  </si>
  <si>
    <t>[1,145 ; 2,1762]</t>
  </si>
  <si>
    <t>[0,4444 ; 0,6306]</t>
  </si>
  <si>
    <t>[0,8624 ; 2,1218]</t>
  </si>
  <si>
    <t>[0,3174 ; 0,5081]</t>
  </si>
  <si>
    <t>[0,443 ; 0,6411]</t>
  </si>
  <si>
    <t>[0,8612 ; 2,1495]</t>
  </si>
  <si>
    <t>[0,1041 ; 0,9263]</t>
  </si>
  <si>
    <t>[0,1229 ; 1,3457]</t>
  </si>
  <si>
    <t>[0,8767 ; 1,5059]</t>
  </si>
  <si>
    <t>[1,3306 ; 4,0542]</t>
  </si>
  <si>
    <t>[0,869 ; 1,4865]</t>
  </si>
  <si>
    <t>[2,7888 ; 2,9592]</t>
  </si>
  <si>
    <t>[7,4939 ; 8,4929]</t>
  </si>
  <si>
    <t>[0,7999 ; 0,898]</t>
  </si>
  <si>
    <t>[2,3405 ; 3,0147]</t>
  </si>
  <si>
    <t>[0,6145 ; 0,6917]</t>
  </si>
  <si>
    <t>[1,6079 ; 1,9314]</t>
  </si>
  <si>
    <t>[0,4666 ; 0,6595]</t>
  </si>
  <si>
    <t>[0,8917 ; 1,6601]</t>
  </si>
  <si>
    <t>[0,4666 ; 0,6599]</t>
  </si>
  <si>
    <t>[0,5834 ; 0,6609]</t>
  </si>
  <si>
    <t>[1,5628 ; 1,9027]</t>
  </si>
  <si>
    <t>[0,5239 ; 0,6228]</t>
  </si>
  <si>
    <t>[1,3288 ; 1,6098]</t>
  </si>
  <si>
    <t>[0,3776 ; 0,4892]</t>
  </si>
  <si>
    <t>[0,9594 ; 1,4918]</t>
  </si>
  <si>
    <t>[1,0972 ; 1,8425]</t>
  </si>
  <si>
    <t>[2,547 ; 4,6055]</t>
  </si>
  <si>
    <t>[0,3542 ; 0,4203]</t>
  </si>
  <si>
    <t>[1,0989 ; 1,5454]</t>
  </si>
  <si>
    <t>[0,5418 ; 1,1347]</t>
  </si>
  <si>
    <t>[0,6329 ; 1,6054]</t>
  </si>
  <si>
    <t>[0,7919 ; 1,6454]</t>
  </si>
  <si>
    <t>[1,6655 ; 9,8194]</t>
  </si>
  <si>
    <t>[0,8016 ; 1,6948]</t>
  </si>
  <si>
    <t>[1,6658 ; 9,8204]</t>
  </si>
  <si>
    <t>[0,2503 ; 0,6129]</t>
  </si>
  <si>
    <t>[0,2562 ; 0,7894]</t>
  </si>
  <si>
    <t>[0,3717 ; 0,5143]</t>
  </si>
  <si>
    <t>[0,9567 ; 1,5841]</t>
  </si>
  <si>
    <t>[0,3716 ; 0,5116]</t>
  </si>
  <si>
    <t>[1,1747 ; 1,5591]</t>
  </si>
  <si>
    <t>[3,2114 ; 4,8217]</t>
  </si>
  <si>
    <t>[1,1554 ; 1,5599]</t>
  </si>
  <si>
    <t>[3,0632 ; 4,8217]</t>
  </si>
  <si>
    <t>[1,1549 ; 1,5606]</t>
  </si>
  <si>
    <t>[0,8713 ; 2,1101]</t>
  </si>
  <si>
    <t>[1,3071 ; 3,7477]</t>
  </si>
  <si>
    <t>[0,848 ; 2,1355]</t>
  </si>
  <si>
    <t>[0,1157 ; 0,754]</t>
  </si>
  <si>
    <t>[0,1177 ; 1,4429]</t>
  </si>
  <si>
    <t>[0,108 ; 0,7433]</t>
  </si>
  <si>
    <t>[0,5597 ; 1,0904]</t>
  </si>
  <si>
    <t>[1,1346 ; 3,7087]</t>
  </si>
  <si>
    <t>[0,5529 ; 1,071]</t>
  </si>
  <si>
    <t>[0,7099 ; 1,0259]</t>
  </si>
  <si>
    <t>[1,9694 ; 3,5499]</t>
  </si>
  <si>
    <t>[0,5973 ; 1,2638]</t>
  </si>
  <si>
    <t>[1,5523 ; 4,1779]</t>
  </si>
  <si>
    <t>[0,6089 ; 1,2777]</t>
  </si>
  <si>
    <t>[0,6955 ; 1,0312]</t>
  </si>
  <si>
    <t>[1,7471 ; 3,6344]</t>
  </si>
  <si>
    <t>[0,4448 ; 1,2777]</t>
  </si>
  <si>
    <t>[1,3775 ; 4,736]</t>
  </si>
  <si>
    <t>[0,8978 ; 1,2895]</t>
  </si>
  <si>
    <t>[1,626 ; 3,0777]</t>
  </si>
  <si>
    <t>[0,5605 ; 1,6517]</t>
  </si>
  <si>
    <t>[0,8227 ; 1,9039]</t>
  </si>
  <si>
    <t>[0,5698 ; 1,0211]</t>
  </si>
  <si>
    <t>[1,4547 ; 2,6036]</t>
  </si>
  <si>
    <t>[0,9518 ; 1,6419]</t>
  </si>
  <si>
    <t>[2,1807 ; 7,002]</t>
  </si>
  <si>
    <t>[0,9054 ; 1,6057]</t>
  </si>
  <si>
    <t>[2,0734 ; 7,5274]</t>
  </si>
  <si>
    <t>[0,9113 ; 1,6121]</t>
  </si>
  <si>
    <t>[2,2487 ; 2,9909]</t>
  </si>
  <si>
    <t>[2,2492 ; 3,7326]</t>
  </si>
  <si>
    <t>[0,069 ; 0,1033]</t>
  </si>
  <si>
    <t>[0,266 ; 0,5964]</t>
  </si>
  <si>
    <t>[0,0354 ; 0,0505]</t>
  </si>
  <si>
    <t>[0,086 ; 0,151]</t>
  </si>
  <si>
    <t>[0,1274 ; 0,283]</t>
  </si>
  <si>
    <t>[0,1274 ; 0,3584]</t>
  </si>
  <si>
    <t>[0,4093 ; 0,7405]</t>
  </si>
  <si>
    <t>[0,8231 ; 2,8378]</t>
  </si>
  <si>
    <t>[1,1672 ; 1,5213]</t>
  </si>
  <si>
    <t>[2,9229 ; 4,1579]</t>
  </si>
  <si>
    <t>[1,0701 ; 1,4269]</t>
  </si>
  <si>
    <t>[2,6379 ; 4,6168]</t>
  </si>
  <si>
    <t>[1,0737 ; 1,4363]</t>
  </si>
  <si>
    <t>[0,8928 ; 1,3136]</t>
  </si>
  <si>
    <t>[2,2808 ; 4,1344]</t>
  </si>
  <si>
    <t>[0,9038 ; 1,3519]</t>
  </si>
  <si>
    <t>[0,3555 ; 0,4587]</t>
  </si>
  <si>
    <t>[1,48 ; 2,1511]</t>
  </si>
  <si>
    <t>[1,4146 ; 2,2471]</t>
  </si>
  <si>
    <t>[2,9152 ; 6,2183]</t>
  </si>
  <si>
    <t>[1,4099 ; 2,2377]</t>
  </si>
  <si>
    <t>[0,9828 ; 1,5981]</t>
  </si>
  <si>
    <t>[1,1053 ; 1,9468]</t>
  </si>
  <si>
    <t>[0,9828 ; 1,5949]</t>
  </si>
  <si>
    <t>[0,8424 ; 1,6215]</t>
  </si>
  <si>
    <t>[1,9353 ; 3,9741]</t>
  </si>
  <si>
    <t>[0,8381 ; 1,6365]</t>
  </si>
  <si>
    <t>[0,3922 ; 0,8977]</t>
  </si>
  <si>
    <t>[0,6695 ; 1,6014]</t>
  </si>
  <si>
    <t>[0,4047 ; 0,9038]</t>
  </si>
  <si>
    <t>[0,1643 ; 0,2293]</t>
  </si>
  <si>
    <t>[0,4736 ; 0,7699]</t>
  </si>
  <si>
    <t>[0,1641 ; 0,2316]</t>
  </si>
  <si>
    <t>[0,3166 ; 0,7129]</t>
  </si>
  <si>
    <t>[0,2962 ; 0,8837]</t>
  </si>
  <si>
    <t>[0,313 ; 0,7166]</t>
  </si>
  <si>
    <t>[0,4179 ; 0,6607]</t>
  </si>
  <si>
    <t>[1,3436 ; 2,0391]</t>
  </si>
  <si>
    <t>[0,4194 ; 0,6564]</t>
  </si>
  <si>
    <t>[0,2789 ; 0,3097]</t>
  </si>
  <si>
    <t>[0,8913 ; 1,1051]</t>
  </si>
  <si>
    <t>[0,0173 ; 0,0208]</t>
  </si>
  <si>
    <t>[0,0675 ; 0,0963]</t>
  </si>
  <si>
    <t>[0,0174 ; 0,0208]</t>
  </si>
  <si>
    <t>[0,2702 ; 0,301]</t>
  </si>
  <si>
    <t>[0,8162 ; 1,0907]</t>
  </si>
  <si>
    <t>[0,2701 ; 0,3013]</t>
  </si>
  <si>
    <t>[0,104 ; 0,865]</t>
  </si>
  <si>
    <t>[0,1306 ; 1,4841]</t>
  </si>
  <si>
    <t>[0,1018 ; 0,9494]</t>
  </si>
  <si>
    <t>[0,2899 ; 0,3824]</t>
  </si>
  <si>
    <t>[0,7538 ; 1,1434]</t>
  </si>
  <si>
    <t>[0,2898 ; 0,3828]</t>
  </si>
  <si>
    <t>[0,7556 ; 0,9732]</t>
  </si>
  <si>
    <t>[1,7133 ; 3,2893]</t>
  </si>
  <si>
    <t>[0,7863 ; 1,1263]</t>
  </si>
  <si>
    <t>[1,7371 ; 4,2181]</t>
  </si>
  <si>
    <t>[0,7853 ; 1,1414]</t>
  </si>
  <si>
    <t>[1,7382 ; 4,2176]</t>
  </si>
  <si>
    <t>[0,7843 ; 1,1168]</t>
  </si>
  <si>
    <t>[0,5354 ; 0,7851]</t>
  </si>
  <si>
    <t>[1,2547 ; 2,3855]</t>
  </si>
  <si>
    <t>[1,9511 ; 2,1089]</t>
  </si>
  <si>
    <t>[5,5497 ; 6,3629]</t>
  </si>
  <si>
    <t>[1,3563 ; 1,4766]</t>
  </si>
  <si>
    <t>[3,922 ; 4,3793]</t>
  </si>
  <si>
    <t>[1,0301 ; 1,1369]</t>
  </si>
  <si>
    <t>[2,9904 ; 3,5118]</t>
  </si>
  <si>
    <t>[1,0307 ; 1,1363]</t>
  </si>
  <si>
    <t>[0,7595 ; 0,8457]</t>
  </si>
  <si>
    <t>[1,6761 ; 2,2348]</t>
  </si>
  <si>
    <t>[0,1387 ; 0,4769]</t>
  </si>
  <si>
    <t>[0,1934 ; 0,6722]</t>
  </si>
  <si>
    <t>[0,7942 ; 0,9047]</t>
  </si>
  <si>
    <t>[2,4617 ; 2,9392]</t>
  </si>
  <si>
    <t>[0,8377 ; 0,9522]</t>
  </si>
  <si>
    <t>[2,5403 ; 3,036]</t>
  </si>
  <si>
    <t>[0,197 ; 0,3157]</t>
  </si>
  <si>
    <t>[0,547 ; 1,824]</t>
  </si>
  <si>
    <t>[0,1951 ; 0,3137]</t>
  </si>
  <si>
    <t>[1,0456 ; 1,4933]</t>
  </si>
  <si>
    <t>[3,49 ; 5,1321]</t>
  </si>
  <si>
    <t>[1,0405 ; 1,4846]</t>
  </si>
  <si>
    <t>[0,3716 ; 0,8502]</t>
  </si>
  <si>
    <t>[0,3723 ; 1,4029]</t>
  </si>
  <si>
    <t>[1,2856 ; 1,4417]</t>
  </si>
  <si>
    <t>[3,8882 ; 4,7461]</t>
  </si>
  <si>
    <t>[0,9983 ; 1,1107]</t>
  </si>
  <si>
    <t>[2,9205 ; 3,4397]</t>
  </si>
  <si>
    <t>[0,8544 ; 0,976]</t>
  </si>
  <si>
    <t>[2,3125 ; 2,9125]</t>
  </si>
  <si>
    <t>[0,8547 ; 0,9772]</t>
  </si>
  <si>
    <t>[0,6115 ; 0,8267]</t>
  </si>
  <si>
    <t>[1,7423 ; 3,0046]</t>
  </si>
  <si>
    <t>[0,6087 ; 0,8262]</t>
  </si>
  <si>
    <t>[1,1298 ; 1,3392]</t>
  </si>
  <si>
    <t>[2,8699 ; 3,97]</t>
  </si>
  <si>
    <t>[1,1295 ; 1,3407]</t>
  </si>
  <si>
    <t>[2,3557 ; 2,9226]</t>
  </si>
  <si>
    <t>[5,4291 ; 8,0891]</t>
  </si>
  <si>
    <t>[1,9708 ; 3,1504]</t>
  </si>
  <si>
    <t>[3,8476 ; 6,2876]</t>
  </si>
  <si>
    <t>[1,9625 ; 3,1128]</t>
  </si>
  <si>
    <t>[1,9933 ; 2,865]</t>
  </si>
  <si>
    <t>[4,2092 ; 7,31]</t>
  </si>
  <si>
    <t>[1,9989 ; 2,7918]</t>
  </si>
  <si>
    <t>[2,6489 ; 3,554]</t>
  </si>
  <si>
    <t>[5,2972 ; 8,2915]</t>
  </si>
  <si>
    <t>[2,6491 ; 3,5508]</t>
  </si>
  <si>
    <t>[0,5834 ; 0,8234]</t>
  </si>
  <si>
    <t>[1,2664 ; 2,3061]</t>
  </si>
  <si>
    <t>[0,58 ; 0,825]</t>
  </si>
  <si>
    <t>[1,4111 ; 2,1305]</t>
  </si>
  <si>
    <t>[1,4094 ; 2,3327]</t>
  </si>
  <si>
    <t>[0,8562 ; 0,9636]</t>
  </si>
  <si>
    <t>[2,6177 ; 3,1915]</t>
  </si>
  <si>
    <t>[0,8421 ; 1,2752]</t>
  </si>
  <si>
    <t>[2,2504 ; 4,1524]</t>
  </si>
  <si>
    <t>[0,8417 ; 1,262]</t>
  </si>
  <si>
    <t>[0,5938 ; 0,6896]</t>
  </si>
  <si>
    <t>[1,982 ; 2,8087]</t>
  </si>
  <si>
    <t>[0,5926 ; 0,6866]</t>
  </si>
  <si>
    <t>[0,3697 ; 0,4368]</t>
  </si>
  <si>
    <t>[1,0153 ; 1,4084]</t>
  </si>
  <si>
    <t>[0,3691 ; 0,4365]</t>
  </si>
  <si>
    <t>[0,1234 ; 0,1991]</t>
  </si>
  <si>
    <t>[0,3978 ; 0,7029]</t>
  </si>
  <si>
    <t>[0,5222 ; 0,9183]</t>
  </si>
  <si>
    <t>[0,954 ; 1,8984]</t>
  </si>
  <si>
    <t>[0,5021 ; 0,9012]</t>
  </si>
  <si>
    <t>[0,4765 ; 0,7971]</t>
  </si>
  <si>
    <t>[1,1135 ; 2,9886]</t>
  </si>
  <si>
    <t>[0,6107 ; 1,3303]</t>
  </si>
  <si>
    <t>[0,8577 ; 1,8435]</t>
  </si>
  <si>
    <t>[0,4457 ; 0,8018]</t>
  </si>
  <si>
    <t>[0,9137 ; 2,987]</t>
  </si>
  <si>
    <t>[0,4647 ; 2,1634]</t>
  </si>
  <si>
    <t>[0,3883 ; 2,7248]</t>
  </si>
  <si>
    <t>[0,464 ; 2,1666]</t>
  </si>
  <si>
    <t>[0,3077 ; 0,7629]</t>
  </si>
  <si>
    <t>[0,9171 ; 1,8503]</t>
  </si>
  <si>
    <t>[0,31 ; 0,7637]</t>
  </si>
  <si>
    <t>[0,0103 ; 0,6919]</t>
  </si>
  <si>
    <t>[0,013 ; 1,3592]</t>
  </si>
  <si>
    <t>[0,0065 ; 0,0688]</t>
  </si>
  <si>
    <t>[0,0062 ; 0,0853]</t>
  </si>
  <si>
    <t>[0,8486 ; 1,1185]</t>
  </si>
  <si>
    <t>[2,3355 ; 3,658]</t>
  </si>
  <si>
    <t>[0,8497 ; 1,121]</t>
  </si>
  <si>
    <t>[0,7747 ; 1,0707]</t>
  </si>
  <si>
    <t>[2,1248 ; 3,6399]</t>
  </si>
  <si>
    <t>[0,7627 ; 1,0885]</t>
  </si>
  <si>
    <t>[2,0218 ; 3,9828]</t>
  </si>
  <si>
    <t>[0,1639 ; 1,7205]</t>
  </si>
  <si>
    <t>[0,3621 ; 1,7594]</t>
  </si>
  <si>
    <t>[0,1104 ; 0,2322]</t>
  </si>
  <si>
    <t>[0,124 ; 0,3164]</t>
  </si>
  <si>
    <t>[1,0953 ; 1,7255]</t>
  </si>
  <si>
    <t>[2,2101 ; 3,6848]</t>
  </si>
  <si>
    <t>[0,6672 ; 1,573]</t>
  </si>
  <si>
    <t>[0,9282 ; 2,7106]</t>
  </si>
  <si>
    <t>[1,2894 ; 2,1614]</t>
  </si>
  <si>
    <t>[2,1257 ; 3,7256]</t>
  </si>
  <si>
    <t>[0,0286 ; 0,0328]</t>
  </si>
  <si>
    <t>[0,0793 ; 0,1065]</t>
  </si>
  <si>
    <t>[0,0267 ; 0,0331]</t>
  </si>
  <si>
    <t>[0,0709 ; 0,1053]</t>
  </si>
  <si>
    <t>[0,0247 ; 0,0292]</t>
  </si>
  <si>
    <t>[0,0634 ; 0,0904]</t>
  </si>
  <si>
    <t>[0,1105 ; 0,3932]</t>
  </si>
  <si>
    <t>[0,2149 ; 0,9257]</t>
  </si>
  <si>
    <t>[0,0115 ; 0,0173]</t>
  </si>
  <si>
    <t>[0,0248 ; 0,0404]</t>
  </si>
  <si>
    <t>[0,0112 ; 0,0174]</t>
  </si>
  <si>
    <t>[0,0238 ; 0,0405]</t>
  </si>
  <si>
    <t>[0,0107 ; 0,0236]</t>
  </si>
  <si>
    <t>[0,0128 ; 0,0327]</t>
  </si>
  <si>
    <t>[0,02 ; 0,0239]</t>
  </si>
  <si>
    <t>[0,0488 ; 0,0678]</t>
  </si>
  <si>
    <t>[0,0199 ; 0,0239]</t>
  </si>
  <si>
    <t>[0,0033 ; 0,022]</t>
  </si>
  <si>
    <t>[0,0066 ; 0,0295]</t>
  </si>
  <si>
    <t>[0,007 ; 0,0253]</t>
  </si>
  <si>
    <t>[0,0093 ; 0,0571]</t>
  </si>
  <si>
    <t>[0,0071 ; 0,0247]</t>
  </si>
  <si>
    <t>[0,0043 ; 0,0079]</t>
  </si>
  <si>
    <t>[0,0084 ; 0,0302]</t>
  </si>
  <si>
    <t>[0,0042 ; 0,0071]</t>
  </si>
  <si>
    <t>[0,0083 ; 0,0173]</t>
  </si>
  <si>
    <t>[0,0074 ; 0,0093]</t>
  </si>
  <si>
    <t>[0,0074 ; 0,0101]</t>
  </si>
  <si>
    <t>[0,0021 ; 0,0091]</t>
  </si>
  <si>
    <t>[0,0059 ; 0,0185]</t>
  </si>
  <si>
    <t>[0,0238 ; 0,0334]</t>
  </si>
  <si>
    <t>[0,0708 ; 0,1211]</t>
  </si>
  <si>
    <t>[0,0219 ; 0,0318]</t>
  </si>
  <si>
    <t>[0,068 ; 0,1133]</t>
  </si>
  <si>
    <t>[0,0298 ; 0,0722]</t>
  </si>
  <si>
    <t>[0,0531 ; 0,254]</t>
  </si>
  <si>
    <t>[0,03 ; 0,0704]</t>
  </si>
  <si>
    <t>[0,0076 ; 0,044]</t>
  </si>
  <si>
    <t>[0,0077 ; 0,0474]</t>
  </si>
  <si>
    <t>[0,0011 ; 0,0014]</t>
  </si>
  <si>
    <t>[0,0026 ; 0,005]</t>
  </si>
  <si>
    <t>[0,0806 ; 0,3867]</t>
  </si>
  <si>
    <t>[0,0829 ; 0,8423]</t>
  </si>
  <si>
    <t>[0,0208 ; 0,6375]</t>
  </si>
  <si>
    <t>[0,0285 ; 0,8443]</t>
  </si>
  <si>
    <t>[0,0649 ; 0,3326]</t>
  </si>
  <si>
    <t>[0,0407 ; 0,4663]</t>
  </si>
  <si>
    <t>[0,6706 ; 0,7868]</t>
  </si>
  <si>
    <t>[2,1069 ; 2,7432]</t>
  </si>
  <si>
    <t>[0,2545 ; 0,3681]</t>
  </si>
  <si>
    <t>[0,6798 ; 1,1343]</t>
  </si>
  <si>
    <t>[0,2175 ; 0,9166]</t>
  </si>
  <si>
    <t>[0,8826 ; 2,4759]</t>
  </si>
  <si>
    <t>[0,2132 ; 0,9348]</t>
  </si>
  <si>
    <t>[0,2429 ; 0,3126]</t>
  </si>
  <si>
    <t>[0,5991 ; 0,7543]</t>
  </si>
  <si>
    <t>[0,5164 ; 1,2414]</t>
  </si>
  <si>
    <t>[0,6568 ; 2,488]</t>
  </si>
  <si>
    <t>[0,9111 ; 1,1321]</t>
  </si>
  <si>
    <t>[2,0603 ; 3,4564]</t>
  </si>
  <si>
    <t>[1,2333 ; 1,6164]</t>
  </si>
  <si>
    <t>[2,5352 ; 5,2344]</t>
  </si>
  <si>
    <t>[1,2307 ; 1,6196]</t>
  </si>
  <si>
    <t>[0,6622 ; 0,889]</t>
  </si>
  <si>
    <t>[1,4743 ; 2,4837]</t>
  </si>
  <si>
    <t>[0,9821 ; 1,8987]</t>
  </si>
  <si>
    <t>[2,7443 ; 5,4705]</t>
  </si>
  <si>
    <t>[0,2834 ; 0,6677]</t>
  </si>
  <si>
    <t>[0,8596 ; 2,0655]</t>
  </si>
  <si>
    <t>[0,0191 ; 0,0976]</t>
  </si>
  <si>
    <t>[0,0383 ; 0,1198]</t>
  </si>
  <si>
    <t>[0,637 ; 0,8038]</t>
  </si>
  <si>
    <t>[1,9868 ; 2,8131]</t>
  </si>
  <si>
    <t>[0,5978 ; 0,9039]</t>
  </si>
  <si>
    <t>[1,131 ; 2,4069]</t>
  </si>
  <si>
    <t>[0,8958 ; 2,5264]</t>
  </si>
  <si>
    <t>[2,0131 ; 3,9218]</t>
  </si>
  <si>
    <t>[0,396 ; 2,0888]</t>
  </si>
  <si>
    <t>[1,051 ; 4,9085]</t>
  </si>
  <si>
    <t>[2,2748 ; 2,4948]</t>
  </si>
  <si>
    <t>[5,7177 ; 6,7425]</t>
  </si>
  <si>
    <t>[2,2975 ; 2,5223]</t>
  </si>
  <si>
    <t>[5,7318 ; 6,7331]</t>
  </si>
  <si>
    <t>[2,2855 ; 2,5064]</t>
  </si>
  <si>
    <t>[5,7188 ; 6,7275]</t>
  </si>
  <si>
    <t>[2,2856 ; 2,5037]</t>
  </si>
  <si>
    <t>[1,73 ; 2,8029]</t>
  </si>
  <si>
    <t>[2,8979 ; 5,7742]</t>
  </si>
  <si>
    <t>[1,7332 ; 2,8196]</t>
  </si>
  <si>
    <t>[1,7463 ; 2,8021]</t>
  </si>
  <si>
    <t>[0,2418 ; 0,5018]</t>
  </si>
  <si>
    <t>[0,569 ; 1,7645]</t>
  </si>
  <si>
    <t>[0,2428 ; 0,4949]</t>
  </si>
  <si>
    <t>[0,2428 ; 0,4986]</t>
  </si>
  <si>
    <t>[0,2376 ; 0,4956]</t>
  </si>
  <si>
    <t>[0,2723 ; 0,3167]</t>
  </si>
  <si>
    <t>[1,3203 ; 1,5823]</t>
  </si>
  <si>
    <t>[0,7371 ; 0,9501]</t>
  </si>
  <si>
    <t>[1,7741 ; 3,2025]</t>
  </si>
  <si>
    <t>[0,737 ; 0,9516]</t>
  </si>
  <si>
    <t>[0,5537 ; 0,7788]</t>
  </si>
  <si>
    <t>[1,1036 ; 2,4212]</t>
  </si>
  <si>
    <t>[0,4313 ; 0,6451]</t>
  </si>
  <si>
    <t>[0,89 ; 1,313]</t>
  </si>
  <si>
    <t>[0,4531 ; 0,5644]</t>
  </si>
  <si>
    <t>[0,5367 ; 0,7034]</t>
  </si>
  <si>
    <t>[0,4536 ; 0,5653]</t>
  </si>
  <si>
    <t>[0,6057 ; 1,273]</t>
  </si>
  <si>
    <t>[1,3941 ; 2,7973]</t>
  </si>
  <si>
    <t>[0,1844 ; 0,6102]</t>
  </si>
  <si>
    <t>[0,4285 ; 1,3432]</t>
  </si>
  <si>
    <t>[0,7229 ; 0,9755]</t>
  </si>
  <si>
    <t>[1,5984 ; 2,1419]</t>
  </si>
  <si>
    <t>[0,7242 ; 0,9803]</t>
  </si>
  <si>
    <t>[0,6154 ; 1,561]</t>
  </si>
  <si>
    <t>[0,7909 ; 3,4262]</t>
  </si>
  <si>
    <t>[0,6255 ; 1,5869]</t>
  </si>
  <si>
    <t>[0,7669 ; 2,2911]</t>
  </si>
  <si>
    <t>[0,7669 ; 2,6437]</t>
  </si>
  <si>
    <t>[0,5529 ; 0,6628]</t>
  </si>
  <si>
    <t>[1,5068 ; 2,1189]</t>
  </si>
  <si>
    <t>[0,5806 ; 0,7267]</t>
  </si>
  <si>
    <t>[1,6183 ; 2,5087]</t>
  </si>
  <si>
    <t>[0,4868 ; 1,0912]</t>
  </si>
  <si>
    <t>[0,9654 ; 2,986]</t>
  </si>
  <si>
    <t>[0,4866 ; 1,0887]</t>
  </si>
  <si>
    <t>[0,1893 ; 0,3065]</t>
  </si>
  <si>
    <t>[0,2118 ; 0,392]</t>
  </si>
  <si>
    <t>[0,1922 ; 0,3051]</t>
  </si>
  <si>
    <t>[0,4521 ; 0,6353]</t>
  </si>
  <si>
    <t>[0,8656 ; 1,6916]</t>
  </si>
  <si>
    <t>[0,4564 ; 0,636]</t>
  </si>
  <si>
    <t>[1,5953 ; 2,3491]</t>
  </si>
  <si>
    <t>[3,203 ; 5,2869]</t>
  </si>
  <si>
    <t>[1,6083 ; 2,3626]</t>
  </si>
  <si>
    <t>[0,2467 ; 0,5351]</t>
  </si>
  <si>
    <t>[0,5138 ; 1,78]</t>
  </si>
  <si>
    <t>[0,2471 ; 0,5441]</t>
  </si>
  <si>
    <t>[0,2781 ; 0,4409]</t>
  </si>
  <si>
    <t>[0,4671 ; 0,8753]</t>
  </si>
  <si>
    <t>[0,2773 ; 0,438]</t>
  </si>
  <si>
    <t>[0,2095 ; 1,2419]</t>
  </si>
  <si>
    <t>[0,178 ; 1,3405]</t>
  </si>
  <si>
    <t>[0,209 ; 0,3678]</t>
  </si>
  <si>
    <t>[0,1965 ; 0,4485]</t>
  </si>
  <si>
    <t>[0,2071 ; 0,366]</t>
  </si>
  <si>
    <t>[0,0789 ; 0,1742]</t>
  </si>
  <si>
    <t>[0,1877 ; 0,681]</t>
  </si>
  <si>
    <t>[0,078 ; 0,1737]</t>
  </si>
  <si>
    <t>[0,3059 ; 0,5627]</t>
  </si>
  <si>
    <t>[0,4079 ; 1,1646]</t>
  </si>
  <si>
    <t>[0,3051 ; 0,5662]</t>
  </si>
  <si>
    <t>[0,3235 ; 0,4645]</t>
  </si>
  <si>
    <t>[0,6233 ; 1,679]</t>
  </si>
  <si>
    <t>[0,3234 ; 0,4614]</t>
  </si>
  <si>
    <t>[0,335 ; 0,4289]</t>
  </si>
  <si>
    <t>[1,0303 ; 1,4528]</t>
  </si>
  <si>
    <t>[0,166 ; 0,3729]</t>
  </si>
  <si>
    <t>[0,3046 ; 0,5417]</t>
  </si>
  <si>
    <t>[0,1658 ; 0,3857]</t>
  </si>
  <si>
    <t>[0,5518 ; 0,7338]</t>
  </si>
  <si>
    <t>[1,2522 ; 1,9015]</t>
  </si>
  <si>
    <t>[0,5489 ; 0,7294]</t>
  </si>
  <si>
    <t>[0,1601 ; 0,3222]</t>
  </si>
  <si>
    <t>[0,3019 ; 0,9069]</t>
  </si>
  <si>
    <t>[0,1624 ; 0,324]</t>
  </si>
  <si>
    <t>[0,0677 ; 0,1307]</t>
  </si>
  <si>
    <t>[0,252 ; 0,3333]</t>
  </si>
  <si>
    <t>[0,0679 ; 0,1303]</t>
  </si>
  <si>
    <t>[0,2195 ; 0,3995]</t>
  </si>
  <si>
    <t>[0,4896 ; 1,3869]</t>
  </si>
  <si>
    <t>[0,2163 ; 0,3997]</t>
  </si>
  <si>
    <t>[0,1055 ; 0,8298]</t>
  </si>
  <si>
    <t>[0,1236 ; 2,8169]</t>
  </si>
  <si>
    <t>[0,1526 ; 0,3212]</t>
  </si>
  <si>
    <t>[0,3125 ; 1,1331]</t>
  </si>
  <si>
    <t>[0,1532 ; 0,3186]</t>
  </si>
  <si>
    <t>[0,0918 ; 0,2691]</t>
  </si>
  <si>
    <t>[0,0804 ; 0,3352]</t>
  </si>
  <si>
    <t>[0,0946 ; 0,2698]</t>
  </si>
  <si>
    <t>[0,0178 ; 0,02]</t>
  </si>
  <si>
    <t>[0,0586 ; 0,0726]</t>
  </si>
  <si>
    <t>[0,0093 ; 0,011]</t>
  </si>
  <si>
    <t>[0,037 ; 0,047]</t>
  </si>
  <si>
    <t>[0,0119 ; 0,0145]</t>
  </si>
  <si>
    <t>[0,0238 ; 0,0344]</t>
  </si>
  <si>
    <t>[5e-04 ; 0,0125]</t>
  </si>
  <si>
    <t>[0,0012 ; 0,0026]</t>
  </si>
  <si>
    <t>[0,0068 ; 0,0094]</t>
  </si>
  <si>
    <t>[0,0277 ; 0,0397]</t>
  </si>
  <si>
    <t>[0,016 ; 0,0242]</t>
  </si>
  <si>
    <t>[0,0463 ; 0,0893]</t>
  </si>
  <si>
    <t>[0,0023 ; 0,0049]</t>
  </si>
  <si>
    <t>[0,0064 ; 0,0174]</t>
  </si>
  <si>
    <t>[0,0013 ; 0,0038]</t>
  </si>
  <si>
    <t>[0,0029 ; 0,0084]</t>
  </si>
  <si>
    <t>[0,0013 ; 0,0039]</t>
  </si>
  <si>
    <t>[0,0028 ; 0,0036]</t>
  </si>
  <si>
    <t>[0,0094 ; 0,0151]</t>
  </si>
  <si>
    <t>[0,0033 ; 0,0048]</t>
  </si>
  <si>
    <t>[0,0144 ; 0,0244]</t>
  </si>
  <si>
    <t>[0,0057 ; 0,0153]</t>
  </si>
  <si>
    <t>[0,0126 ; 0,0826]</t>
  </si>
  <si>
    <t>[0,0057 ; 0,0151]</t>
  </si>
  <si>
    <t>[0,0055 ; 0,0097]</t>
  </si>
  <si>
    <t>[0,0092 ; 0,0178]</t>
  </si>
  <si>
    <t>[0,0054 ; 0,0097]</t>
  </si>
  <si>
    <t>[0,0015 ; 0,0018]</t>
  </si>
  <si>
    <t>[0,0044 ; 0,0058]</t>
  </si>
  <si>
    <t>[0,0363 ; 0,0711]</t>
  </si>
  <si>
    <t>[0,1693 ; 0,2556]</t>
  </si>
  <si>
    <t>[0,0043 ; 0,0096]</t>
  </si>
  <si>
    <t>[0,0119 ; 0,0378]</t>
  </si>
  <si>
    <t>[0,0041 ; 0,0095]</t>
  </si>
  <si>
    <t>[0,1128 ; 0,165]</t>
  </si>
  <si>
    <t>[0,2048 ; 0,3005]</t>
  </si>
  <si>
    <t>[0,1125 ; 0,1657]</t>
  </si>
  <si>
    <t>[0,0092 ; 0,0126]</t>
  </si>
  <si>
    <t>[0,0181 ; 0,0286]</t>
  </si>
  <si>
    <t>[0,0093 ; 0,0125]</t>
  </si>
  <si>
    <t>[0,023 ; 0,0415]</t>
  </si>
  <si>
    <t>[0,0805 ; 0,1756]</t>
  </si>
  <si>
    <t>[0,0232 ; 0,0423]</t>
  </si>
  <si>
    <t>[0,0812 ; 0,1762]</t>
  </si>
  <si>
    <t>[0,016 ; 0,033]</t>
  </si>
  <si>
    <t>[0,0654 ; 0,1753]</t>
  </si>
  <si>
    <t>[0,033 ; 0,0822]</t>
  </si>
  <si>
    <t>[0,0542 ; 0,5902]</t>
  </si>
  <si>
    <t>[0,0064 ; 0,0076]</t>
  </si>
  <si>
    <t>[0,0064 ; 0,0101]</t>
  </si>
  <si>
    <t>[0,0097 ; 0,0108]</t>
  </si>
  <si>
    <t>[0,0308 ; 0,0369]</t>
  </si>
  <si>
    <t>[0,0079 ; 0,0087]</t>
  </si>
  <si>
    <t>[0,0242 ; 0,0286]</t>
  </si>
  <si>
    <t>[0,0079 ; 0,0199]</t>
  </si>
  <si>
    <t>[0,0092 ; 0,0322]</t>
  </si>
  <si>
    <t>[0,008 ; 0,0202]</t>
  </si>
  <si>
    <t>[0,0143 ; 0,0191]</t>
  </si>
  <si>
    <t>[0,044 ; 0,0566]</t>
  </si>
  <si>
    <t>[0,0132 ; 0,018]</t>
  </si>
  <si>
    <t>[0,0295 ; 0,0567]</t>
  </si>
  <si>
    <t>[0,0133 ; 0,018]</t>
  </si>
  <si>
    <t>[0,8563 ; 1,0305]</t>
  </si>
  <si>
    <t>[2,1747 ; 2,8518]</t>
  </si>
  <si>
    <t>[0,2841 ; 0,4454]</t>
  </si>
  <si>
    <t>[1,0258 ; 2,2092]</t>
  </si>
  <si>
    <t>[0,1246 ; 0,2709]</t>
  </si>
  <si>
    <t>[0,448 ; 0,9364]</t>
  </si>
  <si>
    <t>[0,049 ; 0,0869]</t>
  </si>
  <si>
    <t>[0,1113 ; 0,29]</t>
  </si>
  <si>
    <t>[0,4106 ; 1,0422]</t>
  </si>
  <si>
    <t>[0,8108 ; 3,1589]</t>
  </si>
  <si>
    <t>[0,8658 ; 1,0734]</t>
  </si>
  <si>
    <t>[2,1212 ; 3,0805]</t>
  </si>
  <si>
    <t>[0,9777 ; 1,3745]</t>
  </si>
  <si>
    <t>[1,986 ; 3,8419]</t>
  </si>
  <si>
    <t>[0,9403 ; 1,3395]</t>
  </si>
  <si>
    <t>[1,3689 ; 1,809]</t>
  </si>
  <si>
    <t>[0,557 ; 0,733]</t>
  </si>
  <si>
    <t>[1,3852 ; 1,9986]</t>
  </si>
  <si>
    <t>[2,7627 ; 2,9654]</t>
  </si>
  <si>
    <t>[7,4323 ; 8,4674]</t>
  </si>
  <si>
    <t>[2,9322 ; 3,1428]</t>
  </si>
  <si>
    <t>[7,289 ; 8,5163]</t>
  </si>
  <si>
    <t>[1,2322 ; 1,5118]</t>
  </si>
  <si>
    <t>[3,1334 ; 4,124]</t>
  </si>
  <si>
    <t>[1,4946 ; 2,4395]</t>
  </si>
  <si>
    <t>[3,1676 ; 4,316]</t>
  </si>
  <si>
    <t>[1,5842 ; 2,7909]</t>
  </si>
  <si>
    <t>[3,1941 ; 4,3199]</t>
  </si>
  <si>
    <t>[0,7726 ; 1,5104]</t>
  </si>
  <si>
    <t>[0,7012 ; 1,6394]</t>
  </si>
  <si>
    <t>[0,7726 ; 1,5068]</t>
  </si>
  <si>
    <t>[1,6739 ; 2,1838]</t>
  </si>
  <si>
    <t>[4,0833 ; 5,3876]</t>
  </si>
  <si>
    <t>[1,6873 ; 2,201]</t>
  </si>
  <si>
    <t>[0,2834 ; 0,4042]</t>
  </si>
  <si>
    <t>[0,8996 ; 1,4849]</t>
  </si>
  <si>
    <t>[0,2849 ; 0,4064]</t>
  </si>
  <si>
    <t>[0,1791 ; 0,3284]</t>
  </si>
  <si>
    <t>[0,3532 ; 1,1816]</t>
  </si>
  <si>
    <t>[0,1783 ; 0,3267]</t>
  </si>
  <si>
    <t>[1,327 ; 1,5853]</t>
  </si>
  <si>
    <t>[2,4093 ; 3,6362]</t>
  </si>
  <si>
    <t>[1,3563 ; 1,6403]</t>
  </si>
  <si>
    <t>[2,406 ; 3,7799]</t>
  </si>
  <si>
    <t>[0,9053 ; 1,467]</t>
  </si>
  <si>
    <t>[1,2699 ; 3,0176]</t>
  </si>
  <si>
    <t>[2,6206 ; 2,8089]</t>
  </si>
  <si>
    <t>[5,208 ; 6,2969]</t>
  </si>
  <si>
    <t>[2,5964 ; 2,7876]</t>
  </si>
  <si>
    <t>[4,8947 ; 5,9578]</t>
  </si>
  <si>
    <t>[2,6002 ; 2,7866]</t>
  </si>
  <si>
    <t>[1,6263 ; 1,9013]</t>
  </si>
  <si>
    <t>[2,952 ; 3,9245]</t>
  </si>
  <si>
    <t>[1,6356 ; 1,9058]</t>
  </si>
  <si>
    <t>[2,0619 ; 2,6121]</t>
  </si>
  <si>
    <t>[4,6005 ; 8,0243]</t>
  </si>
  <si>
    <t>[1,9609 ; 3,1892]</t>
  </si>
  <si>
    <t>[3,7983 ; 9,237]</t>
  </si>
  <si>
    <t>[1,961 ; 3,1472]</t>
  </si>
  <si>
    <t>[1,4116 ; 2,4806]</t>
  </si>
  <si>
    <t>[2,6643 ; 7,048]</t>
  </si>
  <si>
    <t>[1,5292 ; 1,9146]</t>
  </si>
  <si>
    <t>[1,5356 ; 2,6969]</t>
  </si>
  <si>
    <t>[1,8283 ; 2,2344]</t>
  </si>
  <si>
    <t>[3,8655 ; 5,6959]</t>
  </si>
  <si>
    <t>[1,7348 ; 2,4029]</t>
  </si>
  <si>
    <t>[3,2625 ; 6,7312]</t>
  </si>
  <si>
    <t>[1,7569 ; 2,2666]</t>
  </si>
  <si>
    <t>[3,2556 ; 5,5787]</t>
  </si>
  <si>
    <t>[1,3672 ; 2,4607]</t>
  </si>
  <si>
    <t>[2,3262 ; 8,3588]</t>
  </si>
  <si>
    <t>[1,3173 ; 2,4607]</t>
  </si>
  <si>
    <t>[2,3208 ; 9,0933]</t>
  </si>
  <si>
    <t>[1,3429 ; 3,9826]</t>
  </si>
  <si>
    <t>[1,3429 ; 3,9682]</t>
  </si>
  <si>
    <t>[1,7104 ; 2,0192]</t>
  </si>
  <si>
    <t>[4,2579 ; 6,2872]</t>
  </si>
  <si>
    <t>[1,6784 ; 2,2332]</t>
  </si>
  <si>
    <t>[3,1366 ; 6,4181]</t>
  </si>
  <si>
    <t>[1,6675 ; 2,2102]</t>
  </si>
  <si>
    <t>[1,6706 ; 2,2177]</t>
  </si>
  <si>
    <t>[1,4585 ; 2,0129]</t>
  </si>
  <si>
    <t>[3,6791 ; 6,7009]</t>
  </si>
  <si>
    <t>[1,4553 ; 2,0029]</t>
  </si>
  <si>
    <t>[1,1519 ; 1,7732]</t>
  </si>
  <si>
    <t>[2,4981 ; 4,6301]</t>
  </si>
  <si>
    <t>[0,4512 ; 2,5822]</t>
  </si>
  <si>
    <t>[0,7407 ; 4,4017]</t>
  </si>
  <si>
    <t>[0,4458 ; 2,5963]</t>
  </si>
  <si>
    <t>[1,1492 ; 1,8004]</t>
  </si>
  <si>
    <t>[2,3567 ; 5,3705]</t>
  </si>
  <si>
    <t>[1,1404 ; 1,7977]</t>
  </si>
  <si>
    <t>[1,03 ; 1,6035]</t>
  </si>
  <si>
    <t>[2,2411 ; 5,0239]</t>
  </si>
  <si>
    <t>[1,1162 ; 1,7157]</t>
  </si>
  <si>
    <t>[2,2555 ; 5,1945]</t>
  </si>
  <si>
    <t>[0,2016 ; 0,467]</t>
  </si>
  <si>
    <t>[0,3648 ; 0,8088]</t>
  </si>
  <si>
    <t>[0,2015 ; 0,4721]</t>
  </si>
  <si>
    <t>[0,6801 ; 1,3682]</t>
  </si>
  <si>
    <t>[0,6693 ; 1,7282]</t>
  </si>
  <si>
    <t>[0,6852 ; 1,3965]</t>
  </si>
  <si>
    <t>[0,6045 ; 0,9676]</t>
  </si>
  <si>
    <t>[0,6726 ; 1,2117]</t>
  </si>
  <si>
    <t>[0,3741 ; 1,9548]</t>
  </si>
  <si>
    <t>[0,5794 ; 2,9492]</t>
  </si>
  <si>
    <t>[0,3711 ; 1,958]</t>
  </si>
  <si>
    <t>[0,5226 ; 0,7393]</t>
  </si>
  <si>
    <t>[2,2083 ; 3,4928]</t>
  </si>
  <si>
    <t>[0,4632 ; 0,8358]</t>
  </si>
  <si>
    <t>[0,7387 ; 1,5835]</t>
  </si>
  <si>
    <t>[0,4662 ; 0,842]</t>
  </si>
  <si>
    <t>[0,9839 ; 1,6053]</t>
  </si>
  <si>
    <t>[1,8824 ; 2,8539]</t>
  </si>
  <si>
    <t>[0,9807 ; 1,6128]</t>
  </si>
  <si>
    <t>[0,2397 ; 0,3124]</t>
  </si>
  <si>
    <t>[0,5632 ; 0,7898]</t>
  </si>
  <si>
    <t>[0,258 ; 0,3777]</t>
  </si>
  <si>
    <t>[0,5735 ; 1,029]</t>
  </si>
  <si>
    <t>[0,1896 ; 0,2533]</t>
  </si>
  <si>
    <t>[0,4706 ; 0,7846]</t>
  </si>
  <si>
    <t>[2,1877 ; 3,1589]</t>
  </si>
  <si>
    <t>[3,4968 ; 5,0054]</t>
  </si>
  <si>
    <t>[2,1812 ; 3,173]</t>
  </si>
  <si>
    <t>[1,0014 ; 1,4194]</t>
  </si>
  <si>
    <t>[2,0185 ; 2,9145]</t>
  </si>
  <si>
    <t>[1,0125 ; 1,4401]</t>
  </si>
  <si>
    <t>[1,9522 ; 2,9153]</t>
  </si>
  <si>
    <t>[1,0049 ; 1,4272]</t>
  </si>
  <si>
    <t>[0,6575 ; 2,2518]</t>
  </si>
  <si>
    <t>[0,7927 ; 2,4103]</t>
  </si>
  <si>
    <t>[0,2716 ; 0,3111]</t>
  </si>
  <si>
    <t>[0,2755 ; 0,3308]</t>
  </si>
  <si>
    <t>[1,581 ; 1,7233]</t>
  </si>
  <si>
    <t>[3,4126 ; 4,1203]</t>
  </si>
  <si>
    <t>[1,0802 ; 1,409]</t>
  </si>
  <si>
    <t>[2,7429 ; 3,3909]</t>
  </si>
  <si>
    <t>[1,0782 ; 1,4016]</t>
  </si>
  <si>
    <t>[1,4917 ; 1,6125]</t>
  </si>
  <si>
    <t>[2,8761 ; 3,442]</t>
  </si>
  <si>
    <t>[2,0868 ; 2,7831]</t>
  </si>
  <si>
    <t>[2,0937 ; 4,03]</t>
  </si>
  <si>
    <t>[1,3002 ; 1,9018]</t>
  </si>
  <si>
    <t>[2,8709 ; 4,5283]</t>
  </si>
  <si>
    <t>[1,3131 ; 1,9126]</t>
  </si>
  <si>
    <t>[0,9387 ; 2,0637]</t>
  </si>
  <si>
    <t>[0,9681 ; 2,3747]</t>
  </si>
  <si>
    <t>[0,8397 ; 1,3363]</t>
  </si>
  <si>
    <t>[1,5039 ; 3,3853]</t>
  </si>
  <si>
    <t>[0,8255 ; 1,3311]</t>
  </si>
  <si>
    <t>[1,4156 ; 2,4145]</t>
  </si>
  <si>
    <t>[2,4741 ; 8,5174]</t>
  </si>
  <si>
    <t>[1,4141 ; 2,4171]</t>
  </si>
  <si>
    <t>[0,6383 ; 0,7607]</t>
  </si>
  <si>
    <t>[1,9254 ; 2,9178]</t>
  </si>
  <si>
    <t>[0,5247 ; 0,7034]</t>
  </si>
  <si>
    <t>[1,4488 ; 2,6088]</t>
  </si>
  <si>
    <t>[0,158 ; 0,6179]</t>
  </si>
  <si>
    <t>[0,087 ; 0,7542]</t>
  </si>
  <si>
    <t>[0,1641 ; 0,5408]</t>
  </si>
  <si>
    <t>[0,1957 ; 0,824]</t>
  </si>
  <si>
    <t>[0,2319 ; 0,406]</t>
  </si>
  <si>
    <t>[0,475 ; 1,6781]</t>
  </si>
  <si>
    <t>[0,3706 ; 0,7832]</t>
  </si>
  <si>
    <t>[1,0978 ; 2,425]</t>
  </si>
  <si>
    <t>[0,4315 ; 0,9544]</t>
  </si>
  <si>
    <t>[1,1725 ; 2,0087]</t>
  </si>
  <si>
    <t>[0,2101 ; 2,4301]</t>
  </si>
  <si>
    <t>[0,1459 ; 3,0207]</t>
  </si>
  <si>
    <t>[0,3339 ; 2,4819]</t>
  </si>
  <si>
    <t>[0,3463 ; 2,696]</t>
  </si>
  <si>
    <t>[0,4675 ; 0,9429]</t>
  </si>
  <si>
    <t>[0,4436 ; 1,1983]</t>
  </si>
  <si>
    <t>[0,479 ; 0,5776]</t>
  </si>
  <si>
    <t>[0,9528 ; 1,4722]</t>
  </si>
  <si>
    <t>[0,3711 ; 0,3994]</t>
  </si>
  <si>
    <t>[0,6612 ; 0,7792]</t>
  </si>
  <si>
    <t>[1,7404 ; 2,7699]</t>
  </si>
  <si>
    <t>[4,4135 ; 9,7816]</t>
  </si>
  <si>
    <t>[1,9221 ; 4,0005]</t>
  </si>
  <si>
    <t>[4,3275 ; 9,7561]</t>
  </si>
  <si>
    <t>[0,9161 ; 4,3066]</t>
  </si>
  <si>
    <t>[1,7557 ; 5,1917]</t>
  </si>
  <si>
    <t>[0,6647 ; 1,8689]</t>
  </si>
  <si>
    <t>[1,4991 ; 4,3197]</t>
  </si>
  <si>
    <t>[0,4694 ; 0,8679]</t>
  </si>
  <si>
    <t>[0,403 ; 0,9199]</t>
  </si>
  <si>
    <t>[2,0556 ; 10,1227]</t>
  </si>
  <si>
    <t>[2,6893 ; 14,7729]</t>
  </si>
  <si>
    <t>[1,3965 ; 2,1037]</t>
  </si>
  <si>
    <t>[3,6147 ; 5,5704]</t>
  </si>
  <si>
    <t>[1,8006 ; 2,8919]</t>
  </si>
  <si>
    <t>[4,2491 ; 8,7052]</t>
  </si>
  <si>
    <t>[0,3205 ; 0,7002]</t>
  </si>
  <si>
    <t>[0,612 ; 1,6496]</t>
  </si>
  <si>
    <t>[0,1237 ; 0,3012]</t>
  </si>
  <si>
    <t>[0,1239 ; 0,4785]</t>
  </si>
  <si>
    <t>[0,8935 ; 1,5747]</t>
  </si>
  <si>
    <t>[1,7369 ; 3,0092]</t>
  </si>
  <si>
    <t>[0,0683 ; 0,8893]</t>
  </si>
  <si>
    <t>[0,0686 ; 1,599]</t>
  </si>
  <si>
    <t>[0,6352 ; 1,1834]</t>
  </si>
  <si>
    <t>[0,6356 ; 1,7312]</t>
  </si>
  <si>
    <t>[0,7048 ; 1,4422]</t>
  </si>
  <si>
    <t>[0,7142 ; 1,7896]</t>
  </si>
  <si>
    <t>[0,8456 ; 1,4698]</t>
  </si>
  <si>
    <t>[0,8955 ; 1,4932]</t>
  </si>
  <si>
    <t>[0,8699 ; 1,9168]</t>
  </si>
  <si>
    <t>[1,5014 ; 4,8107]</t>
  </si>
  <si>
    <t>[2,211 ; 2,3483]</t>
  </si>
  <si>
    <t>[5,3964 ; 5,9659]</t>
  </si>
  <si>
    <t>[2,2016 ; 2,354]</t>
  </si>
  <si>
    <t>[4,9658 ; 5,773]</t>
  </si>
  <si>
    <t>[1,9376 ; 2,1035]</t>
  </si>
  <si>
    <t>[4,5975 ; 5,1626]</t>
  </si>
  <si>
    <t>[1,7259 ; 2,0221]</t>
  </si>
  <si>
    <t>[4,4701 ; 5,1873]</t>
  </si>
  <si>
    <t>[1,223 ; 1,4849]</t>
  </si>
  <si>
    <t>[2,8312 ; 3,9837]</t>
  </si>
  <si>
    <t>[1,371 ; 1,5555]</t>
  </si>
  <si>
    <t>[3,5386 ; 4,4266]</t>
  </si>
  <si>
    <t>[1,1345 ; 1,5254]</t>
  </si>
  <si>
    <t>[2,2883 ; 4,1557]</t>
  </si>
  <si>
    <t>[1,3333 ; 1,6546]</t>
  </si>
  <si>
    <t>[2,509 ; 3,4989]</t>
  </si>
  <si>
    <t>[2,0114 ; 2,2846]</t>
  </si>
  <si>
    <t>[4,2257 ; 4,9172]</t>
  </si>
  <si>
    <t>[1,0932 ; 1,6828]</t>
  </si>
  <si>
    <t>[1,8111 ; 3,4826]</t>
  </si>
  <si>
    <t>[1,0958 ; 1,6896]</t>
  </si>
  <si>
    <t>[0,3716 ; 1,425]</t>
  </si>
  <si>
    <t>[0,3724 ; 2,4776]</t>
  </si>
  <si>
    <t>[1,4856 ; 2,8785]</t>
  </si>
  <si>
    <t>[1,8586 ; 6,8159]</t>
  </si>
  <si>
    <t>[1,1743 ; 3,8469]</t>
  </si>
  <si>
    <t>[1,5972 ; 7,0649]</t>
  </si>
  <si>
    <t>[1,1724 ; 3,7573]</t>
  </si>
  <si>
    <t>[1,1491 ; 5,7535]</t>
  </si>
  <si>
    <t>[1,2538 ; 1,4002]</t>
  </si>
  <si>
    <t>[1,2539 ; 1,5368]</t>
  </si>
  <si>
    <t>[2,1411 ; 2,4059]</t>
  </si>
  <si>
    <t>[4,5662 ; 5,8051]</t>
  </si>
  <si>
    <t>[2,1855 ; 2,4413]</t>
  </si>
  <si>
    <t>[4,6622 ; 5,8417]</t>
  </si>
  <si>
    <t>[2,1216 ; 2,4597]</t>
  </si>
  <si>
    <t>[4,6833 ; 6,0212]</t>
  </si>
  <si>
    <t>[2,0263 ; 2,4331]</t>
  </si>
  <si>
    <t>[3,5373 ; 4,8734]</t>
  </si>
  <si>
    <t>[1,3179 ; 2,5103]</t>
  </si>
  <si>
    <t>[2,3141 ; 6,2978]</t>
  </si>
  <si>
    <t>[3,1627 ; 6,1346]</t>
  </si>
  <si>
    <t>[4,0571 ; 9,5866]</t>
  </si>
  <si>
    <t>[0,6579 ; 1,9052]</t>
  </si>
  <si>
    <t>[1,1512 ; 7,2207]</t>
  </si>
  <si>
    <t>[1,2634 ; 1,8464]</t>
  </si>
  <si>
    <t>[1,2672 ; 1,8834]</t>
  </si>
  <si>
    <t>[0,7441 ; 0,8196]</t>
  </si>
  <si>
    <t>[1,8673 ; 2,271]</t>
  </si>
  <si>
    <t>[0,5694 ; 0,6573]</t>
  </si>
  <si>
    <t>[1,3625 ; 1,8368]</t>
  </si>
  <si>
    <t>[0,4604 ; 0,5758]</t>
  </si>
  <si>
    <t>[1,2173 ; 1,9576]</t>
  </si>
  <si>
    <t>[0,4183 ; 0,5146]</t>
  </si>
  <si>
    <t>[1,0117 ; 1,3656]</t>
  </si>
  <si>
    <t>[0,4146 ; 0,6428]</t>
  </si>
  <si>
    <t>[0,5908 ; 1,1404]</t>
  </si>
  <si>
    <t>[0,4183 ; 0,6396]</t>
  </si>
  <si>
    <t>[0,7466 ; 0,8958]</t>
  </si>
  <si>
    <t>[1,6962 ; 2,4804]</t>
  </si>
  <si>
    <t>[0,5295 ; 1,0793]</t>
  </si>
  <si>
    <t>[0,6452 ; 1,2001]</t>
  </si>
  <si>
    <t>[0,5289 ; 1,0725]</t>
  </si>
  <si>
    <t>[0,6929 ; 0,936]</t>
  </si>
  <si>
    <t>[1,4698 ; 2,8715]</t>
  </si>
  <si>
    <t>[0,6908 ; 0,9249]</t>
  </si>
  <si>
    <t>[0,8236 ; 1,4154]</t>
  </si>
  <si>
    <t>[0,8823 ; 1,9114]</t>
  </si>
  <si>
    <t>[0,8249 ; 1,4047]</t>
  </si>
  <si>
    <t>[1,0148 ; 1,1401]</t>
  </si>
  <si>
    <t>[2,7307 ; 3,2069]</t>
  </si>
  <si>
    <t>[2,0722 ; 2,8581]</t>
  </si>
  <si>
    <t>[3,751 ; 6,3379]</t>
  </si>
  <si>
    <t>[2,0659 ; 2,8529]</t>
  </si>
  <si>
    <t>[0,9676 ; 1,1063]</t>
  </si>
  <si>
    <t>[2,603 ; 3,1068]</t>
  </si>
  <si>
    <t>[0,5122 ; 0,5875]</t>
  </si>
  <si>
    <t>[1,129 ; 1,3014]</t>
  </si>
  <si>
    <t>[0,4932 ; 0,5737]</t>
  </si>
  <si>
    <t>[1,0479 ; 1,2829]</t>
  </si>
  <si>
    <t>[0,5606 ; 0,7665]</t>
  </si>
  <si>
    <t>[1,046 ; 1,9327]</t>
  </si>
  <si>
    <t>[0,2995 ; 1,1339]</t>
  </si>
  <si>
    <t>[0,3574 ; 1,9166]</t>
  </si>
  <si>
    <t>[0,5888 ; 0,8078]</t>
  </si>
  <si>
    <t>[1,049 ; 1,9349]</t>
  </si>
  <si>
    <t>[0,6674 ; 0,9883]</t>
  </si>
  <si>
    <t>[1,3177 ; 3,503]</t>
  </si>
  <si>
    <t>[0,9859 ; 1,2702]</t>
  </si>
  <si>
    <t>[2,4119 ; 3,2836]</t>
  </si>
  <si>
    <t>[0,5002 ; 1,033]</t>
  </si>
  <si>
    <t>[0,6856 ; 1,6585]</t>
  </si>
  <si>
    <t>[0,3103 ; 1,608]</t>
  </si>
  <si>
    <t>[0,1883 ; 1,7607]</t>
  </si>
  <si>
    <t>[0,6683 ; 3,905]</t>
  </si>
  <si>
    <t>[0,5771 ; 4,7059]</t>
  </si>
  <si>
    <t>[1,4417 ; 1,746]</t>
  </si>
  <si>
    <t>[2,8664 ; 4,0485]</t>
  </si>
  <si>
    <t>[1,137 ; 1,5724]</t>
  </si>
  <si>
    <t>[1,7361 ; 3,7325]</t>
  </si>
  <si>
    <t>[0,9426 ; 2,2948]</t>
  </si>
  <si>
    <t>[1,059 ; 4,0021]</t>
  </si>
  <si>
    <t>[1,5716 ; 3,6997]</t>
  </si>
  <si>
    <t>[1,7863 ; 4,6819]</t>
  </si>
  <si>
    <t>[1,167 ; 1,5643]</t>
  </si>
  <si>
    <t>[2,3373 ; 3,4419]</t>
  </si>
  <si>
    <t>[1,1686 ; 1,5534]</t>
  </si>
  <si>
    <t>[0,5181 ; 0,7056]</t>
  </si>
  <si>
    <t>[0,9859 ; 1,7846]</t>
  </si>
  <si>
    <t>[0,5022 ; 0,6624]</t>
  </si>
  <si>
    <t>[0,8453 ; 1,4238]</t>
  </si>
  <si>
    <t>[0,5042 ; 0,6591]</t>
  </si>
  <si>
    <t>[0,4727 ; 0,84]</t>
  </si>
  <si>
    <t>[0,8147 ; 2,1176]</t>
  </si>
  <si>
    <t>[2,0558 ; 3,5633]</t>
  </si>
  <si>
    <t>[3,3708 ; 8,2441]</t>
  </si>
  <si>
    <t>[1,4596 ; 1,6483]</t>
  </si>
  <si>
    <t>[3,3618 ; 3,8997]</t>
  </si>
  <si>
    <t>[1,6447 ; 1,9085]</t>
  </si>
  <si>
    <t>[3,5651 ; 4,7137]</t>
  </si>
  <si>
    <t>[2,0725 ; 2,9958]</t>
  </si>
  <si>
    <t>[3,1182 ; 4,341]</t>
  </si>
  <si>
    <t>[2,0715 ; 2,9795]</t>
  </si>
  <si>
    <t>[1,8503 ; 2,4903]</t>
  </si>
  <si>
    <t>[1,8506 ; 3,0873]</t>
  </si>
  <si>
    <t>[1,6436 ; 2,5772]</t>
  </si>
  <si>
    <t>[2,1365 ; 3,3341]</t>
  </si>
  <si>
    <t>[2,0532 ; 3,8885]</t>
  </si>
  <si>
    <t>[3,3863 ; 4,3948]</t>
  </si>
  <si>
    <t>[1,38 ; 1,7885]</t>
  </si>
  <si>
    <t>[3,1531 ; 4,9927]</t>
  </si>
  <si>
    <t>[1,3769 ; 1,799]</t>
  </si>
  <si>
    <t>[1,0732 ; 1,4346]</t>
  </si>
  <si>
    <t>[2,8723 ; 3,4922]</t>
  </si>
  <si>
    <t>[1,7723 ; 2,6532]</t>
  </si>
  <si>
    <t>[2,7814 ; 5,0458]</t>
  </si>
  <si>
    <t>[1,7349 ; 2,7784]</t>
  </si>
  <si>
    <t>[2,5139 ; 3,8953]</t>
  </si>
  <si>
    <t>[1,9561 ; 4,4838]</t>
  </si>
  <si>
    <t>[1,9798 ; 6,3091]</t>
  </si>
  <si>
    <t>[1,4368 ; 1,897]</t>
  </si>
  <si>
    <t>[3,2335 ; 4,7237]</t>
  </si>
  <si>
    <t>[2,1485 ; 3,169]</t>
  </si>
  <si>
    <t>[2,8986 ; 3,8994]</t>
  </si>
  <si>
    <t>[2,176 ; 3,2784]</t>
  </si>
  <si>
    <t>[2,0411 ; 3,7701]</t>
  </si>
  <si>
    <t>[1,8772 ; 2,5]</t>
  </si>
  <si>
    <t>[3,1635 ; 5,6355]</t>
  </si>
  <si>
    <t>[1,9919 ; 2,9279]</t>
  </si>
  <si>
    <t>[3,2916 ; 6,4254]</t>
  </si>
  <si>
    <t>[1,8785 ; 2,935]</t>
  </si>
  <si>
    <t>[2,1861 ; 3,2314]</t>
  </si>
  <si>
    <t>[1,3099 ; 2,171]</t>
  </si>
  <si>
    <t>[2,0934 ; 3,1025]</t>
  </si>
  <si>
    <t>[1,3061 ; 2,1406]</t>
  </si>
  <si>
    <t>[1,8312 ; 3,5348]</t>
  </si>
  <si>
    <t>[2,1904 ; 4,5843]</t>
  </si>
  <si>
    <t>[0,3434 ; 0,6668]</t>
  </si>
  <si>
    <t>[0,7672 ; 1,1292]</t>
  </si>
  <si>
    <t>[0,1852 ; 0,6374]</t>
  </si>
  <si>
    <t>[0,1974 ; 0,7715]</t>
  </si>
  <si>
    <t>[0,4213 ; 0,8595]</t>
  </si>
  <si>
    <t>[0,689 ; 1,1299]</t>
  </si>
  <si>
    <t>[0,6107 ; 1,4073]</t>
  </si>
  <si>
    <t>[2,6272 ; 5,9963]</t>
  </si>
  <si>
    <t>[0,6123 ; 1,4137]</t>
  </si>
  <si>
    <t>[0,595 ; 1,4026]</t>
  </si>
  <si>
    <t>[2,1765 ; 2,4488]</t>
  </si>
  <si>
    <t>[2,1768 ; 2,7209]</t>
  </si>
  <si>
    <t>[0,861 ; 1,3185]</t>
  </si>
  <si>
    <t>[1,8752 ; 3,7624]</t>
  </si>
  <si>
    <t>[0,4282 ; 0,4401]</t>
  </si>
  <si>
    <t>[0,4282 ; 0,4504]</t>
  </si>
  <si>
    <t>[0,8214 ; 1,3056]</t>
  </si>
  <si>
    <t>[1,9236 ; 3,9029]</t>
  </si>
  <si>
    <t>[0,0234 ; 0,0344]</t>
  </si>
  <si>
    <t>[0,0363 ; 0,0463]</t>
  </si>
  <si>
    <t>[0,9811 ; 1,515]</t>
  </si>
  <si>
    <t>[1,9629 ; 4,0461]</t>
  </si>
  <si>
    <t>[1,0047 ; 1,7868]</t>
  </si>
  <si>
    <t>[1,0699 ; 1,8539]</t>
  </si>
  <si>
    <t>[0,7997 ; 1,8058]</t>
  </si>
  <si>
    <t>[1,1233 ; 3,0484]</t>
  </si>
  <si>
    <t>[0,3901 ; 2,3059]</t>
  </si>
  <si>
    <t>[0,3935 ; 2,9632]</t>
  </si>
  <si>
    <t>[0,38 ; 2,3059]</t>
  </si>
  <si>
    <t>[0,6915 ; 1,9041]</t>
  </si>
  <si>
    <t>[0,793 ; 3,0356]</t>
  </si>
  <si>
    <t>[0,7205 ; 1,9072]</t>
  </si>
  <si>
    <t>[0,9916 ; 1,219]</t>
  </si>
  <si>
    <t>[2,3337 ; 3,1237]</t>
  </si>
  <si>
    <t>[0,9881 ; 1,2179]</t>
  </si>
  <si>
    <t>[2,3106 ; 3,1237]</t>
  </si>
  <si>
    <t>[0,0925 ; 0,1621]</t>
  </si>
  <si>
    <t>[0,1305 ; 0,3333]</t>
  </si>
  <si>
    <t>[0,0923 ; 0,1622]</t>
  </si>
  <si>
    <t>[1,0057 ; 1,3069]</t>
  </si>
  <si>
    <t>[2,2135 ; 3,1827]</t>
  </si>
  <si>
    <t>[0,2771 ; 0,6756]</t>
  </si>
  <si>
    <t>[0,2839 ; 0,7116]</t>
  </si>
  <si>
    <t>[0,1095 ; 0,6883]</t>
  </si>
  <si>
    <t>[0,0845 ; 0,7759]</t>
  </si>
  <si>
    <t>[0,6704 ; 0,9733]</t>
  </si>
  <si>
    <t>[2,1453 ; 2,9802]</t>
  </si>
  <si>
    <t>[0,211 ; 0,4812]</t>
  </si>
  <si>
    <t>[0,3339 ; 1,4308]</t>
  </si>
  <si>
    <t>[0,1668 ; 1,2764]</t>
  </si>
  <si>
    <t>[0,2891 ; 1,5494]</t>
  </si>
  <si>
    <t>[0,6287 ; 1,48]</t>
  </si>
  <si>
    <t>[1,3535 ; 2,7719]</t>
  </si>
  <si>
    <t>[1,586 ; 3,1183]</t>
  </si>
  <si>
    <t>[2,0788 ; 3,8795]</t>
  </si>
  <si>
    <t>[0,6797 ; 1,1097]</t>
  </si>
  <si>
    <t>[1,6621 ; 3,165]</t>
  </si>
  <si>
    <t>[0,9298 ; 1,4557]</t>
  </si>
  <si>
    <t>[1,6728 ; 2,968]</t>
  </si>
  <si>
    <t>[0,8171 ; 1,1547]</t>
  </si>
  <si>
    <t>[1,5766 ; 2,8763]</t>
  </si>
  <si>
    <t>[0,3446 ; 1,2279]</t>
  </si>
  <si>
    <t>[0,362 ; 1,458]</t>
  </si>
  <si>
    <t>[0,6082 ; 0,8868]</t>
  </si>
  <si>
    <t>[0,6084 ; 1,1652]</t>
  </si>
  <si>
    <t>[3,3789 ; 3,5798]</t>
  </si>
  <si>
    <t>[8,674 ; 9,6367]</t>
  </si>
  <si>
    <t>[2,3206 ; 2,5164]</t>
  </si>
  <si>
    <t>[7,003 ; 7,9468]</t>
  </si>
  <si>
    <t>[2,2792 ; 2,4718]</t>
  </si>
  <si>
    <t>[6,5745 ; 7,3847]</t>
  </si>
  <si>
    <t>[2,0261 ; 3,0795]</t>
  </si>
  <si>
    <t>[4,1647 ; 10,4651]</t>
  </si>
  <si>
    <t>[2,0244 ; 3,0376]</t>
  </si>
  <si>
    <t>[2,036 ; 3,0274]</t>
  </si>
  <si>
    <t>[4,1649 ; 10,4662]</t>
  </si>
  <si>
    <t>[1,1586 ; 1,2012]</t>
  </si>
  <si>
    <t>[1,1587 ; 1,238]</t>
  </si>
  <si>
    <t>[3,3173 ; 4,3421]</t>
  </si>
  <si>
    <t>[6,7365 ; 10,576]</t>
  </si>
  <si>
    <t>[0,4235 ; 0,4826]</t>
  </si>
  <si>
    <t>[1,0364 ; 1,4166]</t>
  </si>
  <si>
    <t>[0,4089 ; 0,4662]</t>
  </si>
  <si>
    <t>[0,9763 ; 1,3739]</t>
  </si>
  <si>
    <t>[4,7776 ; 6,2929]</t>
  </si>
  <si>
    <t>[7,5722 ; 9,6657]</t>
  </si>
  <si>
    <t>[4,1869 ; 5,7453]</t>
  </si>
  <si>
    <t>[7,6187 ; 13,3966]</t>
  </si>
  <si>
    <t>[2,2751 ; 2,4831]</t>
  </si>
  <si>
    <t>[4,7828 ; 5,5762]</t>
  </si>
  <si>
    <t>[2,5884 ; 2,8122]</t>
  </si>
  <si>
    <t>[4,9924 ; 5,9091]</t>
  </si>
  <si>
    <t>[2,5072 ; 2,6934]</t>
  </si>
  <si>
    <t>[4,6816 ; 5,4032]</t>
  </si>
  <si>
    <t>[2,511 ; 2,7055]</t>
  </si>
  <si>
    <t>[4,6632 ; 5,4464]</t>
  </si>
  <si>
    <t>[2,5042 ; 2,6979]</t>
  </si>
  <si>
    <t>[0,504 ; 1,912]</t>
  </si>
  <si>
    <t>[0,5587 ; 1,9171]</t>
  </si>
  <si>
    <t>[1,5518 ; 2,6885]</t>
  </si>
  <si>
    <t>[2,9351 ; 4,222]</t>
  </si>
  <si>
    <t>[1,4888 ; 2,679]</t>
  </si>
  <si>
    <t>[2,7628 ; 4,2226]</t>
  </si>
  <si>
    <t>[1,7584 ; 4,7067]</t>
  </si>
  <si>
    <t>[2,3266 ; 5,2333]</t>
  </si>
  <si>
    <t>[1,7584 ; 4,441]</t>
  </si>
  <si>
    <t>[2,4669 ; 4,3764]</t>
  </si>
  <si>
    <t>[4,4438 ; 11,7103]</t>
  </si>
  <si>
    <t>[3,1185 ; 9,7519]</t>
  </si>
  <si>
    <t>[3,2491 ; 16,2512]</t>
  </si>
  <si>
    <t>[2,6955 ; 11,6756]</t>
  </si>
  <si>
    <t>[2,9999 ; 16,3691]</t>
  </si>
  <si>
    <t>[0,4769 ; 0,6057]</t>
  </si>
  <si>
    <t>[1,3455 ; 1,9711]</t>
  </si>
  <si>
    <t>[0,4719 ; 0,6044]</t>
  </si>
  <si>
    <t>[1,341 ; 1,7371]</t>
  </si>
  <si>
    <t>[0,3886 ; 0,7152]</t>
  </si>
  <si>
    <t>[0,9434 ; 1,8948]</t>
  </si>
  <si>
    <t>[0,0526 ; 0,274]</t>
  </si>
  <si>
    <t>[0,0983 ; 0,6854]</t>
  </si>
  <si>
    <t>[0,0498 ; 0,2741]</t>
  </si>
  <si>
    <t>[0,0508 ; 0,2701]</t>
  </si>
  <si>
    <t>[1,0189 ; 1,093]</t>
  </si>
  <si>
    <t>[2,7594 ; 3,108]</t>
  </si>
  <si>
    <t>[1,0538 ; 1,2011]</t>
  </si>
  <si>
    <t>[2,9885 ; 3,4432]</t>
  </si>
  <si>
    <t>[1,6506 ; 2,1794]</t>
  </si>
  <si>
    <t>[3,2785 ; 4,9132]</t>
  </si>
  <si>
    <t>[0,8764 ; 1,1249]</t>
  </si>
  <si>
    <t>[0,8765 ; 1,3397]</t>
  </si>
  <si>
    <t>[1,1415 ; 1,318]</t>
  </si>
  <si>
    <t>[2,4575 ; 2,9105]</t>
  </si>
  <si>
    <t>[1,0599 ; 1,451]</t>
  </si>
  <si>
    <t>[3,0675 ; 4,3647]</t>
  </si>
  <si>
    <t>[0,3216 ; 0,4971]</t>
  </si>
  <si>
    <t>[0,6516 ; 1,1638]</t>
  </si>
  <si>
    <t>[0,5357 ; 0,6281]</t>
  </si>
  <si>
    <t>[1,1985 ; 1,6129]</t>
  </si>
  <si>
    <t>[0,6666 ; 0,8621]</t>
  </si>
  <si>
    <t>[1,4909 ; 2,4692]</t>
  </si>
  <si>
    <t>[0,6692 ; 0,8588]</t>
  </si>
  <si>
    <t>[0,6094 ; 0,8013]</t>
  </si>
  <si>
    <t>[1,2646 ; 2,2778]</t>
  </si>
  <si>
    <t>[1,0771 ; 1,9188]</t>
  </si>
  <si>
    <t>[1,9796 ; 2,4851]</t>
  </si>
  <si>
    <t>[0,5633 ; 0,6107]</t>
  </si>
  <si>
    <t>[1,368 ; 1,5337]</t>
  </si>
  <si>
    <t>[0,5957 ; 0,814]</t>
  </si>
  <si>
    <t>[1,2126 ; 2,3617]</t>
  </si>
  <si>
    <t>[0,5731 ; 0,8603]</t>
  </si>
  <si>
    <t>[1,1672 ; 3,4933]</t>
  </si>
  <si>
    <t>[0,3874 ; 0,5968]</t>
  </si>
  <si>
    <t>[0,6813 ; 0,9391]</t>
  </si>
  <si>
    <t>[0,6013 ; 0,9617]</t>
  </si>
  <si>
    <t>[1,2178 ; 3,921]</t>
  </si>
  <si>
    <t>[0,312 ; 0,9024]</t>
  </si>
  <si>
    <t>[0,3207 ; 1,4735]</t>
  </si>
  <si>
    <t>[0,5237 ; 0,5665]</t>
  </si>
  <si>
    <t>[1,2867 ; 1,4242]</t>
  </si>
  <si>
    <t>[0,5639 ; 0,6316]</t>
  </si>
  <si>
    <t>[1,2964 ; 1,576]</t>
  </si>
  <si>
    <t>[0,2705 ; 0,3467]</t>
  </si>
  <si>
    <t>[0,2856 ; 0,3695]</t>
  </si>
  <si>
    <t>[0,4118 ; 0,7014]</t>
  </si>
  <si>
    <t>[0,6157 ; 2,61]</t>
  </si>
  <si>
    <t>[0,4465 ; 0,7171]</t>
  </si>
  <si>
    <t>[1,0365 ; 1,8111]</t>
  </si>
  <si>
    <t>[0,5613 ; 0,6408]</t>
  </si>
  <si>
    <t>[1,2931 ; 1,5933]</t>
  </si>
  <si>
    <t>[0,218 ; 0,22]</t>
  </si>
  <si>
    <t>[0,2182 ; 0,2258]</t>
  </si>
  <si>
    <t>[0,4439 ; 0,7809]</t>
  </si>
  <si>
    <t>[0,7522 ; 2,2699]</t>
  </si>
  <si>
    <t>[0,5225 ; 0,5846]</t>
  </si>
  <si>
    <t>[1,1158 ; 1,3387]</t>
  </si>
  <si>
    <t>[0,3805 ; 0,5879]</t>
  </si>
  <si>
    <t>[0,6669 ; 1,115]</t>
  </si>
  <si>
    <t>[0,4287 ; 0,4836]</t>
  </si>
  <si>
    <t>[0,707 ; 1,0934]</t>
  </si>
  <si>
    <t>[0,2517 ; 0,2848]</t>
  </si>
  <si>
    <t>[0,6151 ; 0,758]</t>
  </si>
  <si>
    <t>[0,1582 ; 0,3432]</t>
  </si>
  <si>
    <t>[0,2354 ; 0,446]</t>
  </si>
  <si>
    <t>[0,2511 ; 0,2844]</t>
  </si>
  <si>
    <t>[0,6051 ; 0,7513]</t>
  </si>
  <si>
    <t>[0,1598 ; 0,6038]</t>
  </si>
  <si>
    <t>[0,155 ; 0,8956]</t>
  </si>
  <si>
    <t>[0,4583 ; 0,8246]</t>
  </si>
  <si>
    <t>[0,798 ; 1,6901]</t>
  </si>
  <si>
    <t>[0,4509 ; 0,8261]</t>
  </si>
  <si>
    <t>[0,5425 ; 0,761]</t>
  </si>
  <si>
    <t>[1,2103 ; 1,9082]</t>
  </si>
  <si>
    <t>[0,4318 ; 0,5835]</t>
  </si>
  <si>
    <t>[1,0167 ; 1,6751]</t>
  </si>
  <si>
    <t>[1,6706 ; 1,9279]</t>
  </si>
  <si>
    <t>[3,7365 ; 4,9061]</t>
  </si>
  <si>
    <t>[1,8839 ; 2,4248]</t>
  </si>
  <si>
    <t>[3,2637 ; 5,2609]</t>
  </si>
  <si>
    <t>[1,8675 ; 2,3936]</t>
  </si>
  <si>
    <t>[3,1562 ; 4,7934]</t>
  </si>
  <si>
    <t>[1,5726 ; 1,8545]</t>
  </si>
  <si>
    <t>[3,7317 ; 4,9052]</t>
  </si>
  <si>
    <t>[1,4715 ; 1,7727]</t>
  </si>
  <si>
    <t>[3,2157 ; 4,5359]</t>
  </si>
  <si>
    <t>[0,6859 ; 3,1815]</t>
  </si>
  <si>
    <t>[0,684 ; 3,9462]</t>
  </si>
  <si>
    <t>[3,4956 ; 6,6195]</t>
  </si>
  <si>
    <t>[5,0459 ; 10,4133]</t>
  </si>
  <si>
    <t>[0,6866 ; 0,757]</t>
  </si>
  <si>
    <t>[2,0395 ; 2,3151]</t>
  </si>
  <si>
    <t>[0,3242 ; 0,4175]</t>
  </si>
  <si>
    <t>[0,9275 ; 1,5366]</t>
  </si>
  <si>
    <t>[0,3364 ; 0,4278]</t>
  </si>
  <si>
    <t>[0,6044 ; 1,5197]</t>
  </si>
  <si>
    <t>[0,2375 ; 0,3693]</t>
  </si>
  <si>
    <t>[0,7644 ; 1,5101]</t>
  </si>
  <si>
    <t>[0,0935 ; 0,1351]</t>
  </si>
  <si>
    <t>[0,2499 ; 0,5347]</t>
  </si>
  <si>
    <t>[0,0938 ; 0,1341]</t>
  </si>
  <si>
    <t>[0,4495 ; 0,7364]</t>
  </si>
  <si>
    <t>[0,9435 ; 2,3723]</t>
  </si>
  <si>
    <t>[0,4577 ; 0,7554]</t>
  </si>
  <si>
    <t>[0,9456 ; 2,3732]</t>
  </si>
  <si>
    <t>[0,6838 ; 0,7568]</t>
  </si>
  <si>
    <t>[2,0406 ; 2,3228]</t>
  </si>
  <si>
    <t>[0,6853 ; 0,7583]</t>
  </si>
  <si>
    <t>[0,5607 ; 0,6352]</t>
  </si>
  <si>
    <t>[1,5608 ; 1,8899]</t>
  </si>
  <si>
    <t>[0,6341 ; 0,7471]</t>
  </si>
  <si>
    <t>[2,0738 ; 2,4393]</t>
  </si>
  <si>
    <t>[0,5341 ; 0,5871]</t>
  </si>
  <si>
    <t>[1,5018 ; 1,7191]</t>
  </si>
  <si>
    <t>[0,2815 ; 0,3268]</t>
  </si>
  <si>
    <t>[0,8621 ; 1,0915]</t>
  </si>
  <si>
    <t>[0,1419 ; 0,1749]</t>
  </si>
  <si>
    <t>[0,4883 ; 0,7385]</t>
  </si>
  <si>
    <t>[0,1565 ; 0,1952]</t>
  </si>
  <si>
    <t>[0,5026 ; 0,7521]</t>
  </si>
  <si>
    <t>[0,1584 ; 0,2]</t>
  </si>
  <si>
    <t>[0,4725 ; 0,7322]</t>
  </si>
  <si>
    <t>[0,0883 ; 0,1902]</t>
  </si>
  <si>
    <t>[0,2078 ; 0,4769]</t>
  </si>
  <si>
    <t>[0,0404 ; 0,0763]</t>
  </si>
  <si>
    <t>[0,0685 ; 0,2274]</t>
  </si>
  <si>
    <t>[0,0611 ; 0,1743]</t>
  </si>
  <si>
    <t>[0,2066 ; 1,0299]</t>
  </si>
  <si>
    <t>[0,0794 ; 0,4093]</t>
  </si>
  <si>
    <t>[0,0937 ; 0,9075]</t>
  </si>
  <si>
    <t>[0,078 ; 0,4068]</t>
  </si>
  <si>
    <t>[0,5963 ; 0,8584]</t>
  </si>
  <si>
    <t>[1,5309 ; 3,1749]</t>
  </si>
  <si>
    <t>[0,5983 ; 0,8595]</t>
  </si>
  <si>
    <t>[0,2984 ; 0,351]</t>
  </si>
  <si>
    <t>[0,699 ; 1,0369]</t>
  </si>
  <si>
    <t>[0,1154 ; 0,2076]</t>
  </si>
  <si>
    <t>[0,179 ; 0,2854]</t>
  </si>
  <si>
    <t>[0,2904 ; 0,3554]</t>
  </si>
  <si>
    <t>[0,6201 ; 0,9132]</t>
  </si>
  <si>
    <t>[0,0302 ; 0,0517]</t>
  </si>
  <si>
    <t>[0,055 ; 0,1314]</t>
  </si>
  <si>
    <t>[0,0266 ; 0,0603]</t>
  </si>
  <si>
    <t>[0,0476 ; 0,1423]</t>
  </si>
  <si>
    <t>[0,0159 ; 0,057]</t>
  </si>
  <si>
    <t>[0,0634 ; 0,0905]</t>
  </si>
  <si>
    <t>[0,0263 ; 0,0392]</t>
  </si>
  <si>
    <t>[0,0431 ; 0,1189]</t>
  </si>
  <si>
    <t>[0,5963 ; 0,6632]</t>
  </si>
  <si>
    <t>[1,5028 ; 1,7672]</t>
  </si>
  <si>
    <t>[0,5749 ; 0,6426]</t>
  </si>
  <si>
    <t>[1,3903 ; 1,6586]</t>
  </si>
  <si>
    <t>[0,4674 ; 0,5555]</t>
  </si>
  <si>
    <t>[1,2201 ; 1,5432]</t>
  </si>
  <si>
    <t>[0,3948 ; 0,5228]</t>
  </si>
  <si>
    <t>[1,0438 ; 1,518]</t>
  </si>
  <si>
    <t>[0,4593 ; 0,5874]</t>
  </si>
  <si>
    <t>[1,0383 ; 1,7385]</t>
  </si>
  <si>
    <t>[0,0885 ; 0,1502]</t>
  </si>
  <si>
    <t>[0,0894 ; 0,1564]</t>
  </si>
  <si>
    <t>[0,3984 ; 0,9053]</t>
  </si>
  <si>
    <t>[1,1577 ; 1,4356]</t>
  </si>
  <si>
    <t>[0,5788 ; 0,6659]</t>
  </si>
  <si>
    <t>[1,3577 ; 1,6722]</t>
  </si>
  <si>
    <t>[0,5289 ; 0,7308]</t>
  </si>
  <si>
    <t>[1,1106 ; 1,7285]</t>
  </si>
  <si>
    <t>[0,4608 ; 0,5902]</t>
  </si>
  <si>
    <t>[0,9897 ; 1,6585]</t>
  </si>
  <si>
    <t>[0,5688 ; 0,7317]</t>
  </si>
  <si>
    <t>[1,2304 ; 1,5906]</t>
  </si>
  <si>
    <t>[0,4806 ; 0,6179]</t>
  </si>
  <si>
    <t>[0,8807 ; 1,4843]</t>
  </si>
  <si>
    <t>[0,4208 ; 0,6129]</t>
  </si>
  <si>
    <t>[0,9912 ; 2,4108]</t>
  </si>
  <si>
    <t>[0,464 ; 0,6988]</t>
  </si>
  <si>
    <t>[1,1838 ; 2,928]</t>
  </si>
  <si>
    <t>[0,431 ; 1,4073]</t>
  </si>
  <si>
    <t>[0,4688 ; 3,2063]</t>
  </si>
  <si>
    <t>[0,4891 ; 0,7259]</t>
  </si>
  <si>
    <t>[1,2437 ; 2,9023]</t>
  </si>
  <si>
    <t>[0,1019 ; 0,2708]</t>
  </si>
  <si>
    <t>[0,129 ; 0,758]</t>
  </si>
  <si>
    <t>[0,1182 ; 0,551]</t>
  </si>
  <si>
    <t>[0,1034 ; 0,6579]</t>
  </si>
  <si>
    <t>[0,5585 ; 0,7448]</t>
  </si>
  <si>
    <t>[0,9667 ; 1,2972]</t>
  </si>
  <si>
    <t>[0,3637 ; 0,7374]</t>
  </si>
  <si>
    <t>[0,7363 ; 1,2982]</t>
  </si>
  <si>
    <t>[0,0818 ; 0,1737]</t>
  </si>
  <si>
    <t>[0,0865 ; 0,1962]</t>
  </si>
  <si>
    <t>[0,3845 ; 1,2627]</t>
  </si>
  <si>
    <t>[0,2028 ; 1,4379]</t>
  </si>
  <si>
    <t>[0,7377 ; 1,4628]</t>
  </si>
  <si>
    <t>[1,0261 ; 2,8633]</t>
  </si>
  <si>
    <t>[0,7438 ; 1,4634]</t>
  </si>
  <si>
    <t>[0,5809 ; 2,1182]</t>
  </si>
  <si>
    <t>[0,6749 ; 2,8649]</t>
  </si>
  <si>
    <t>[0,2814 ; 0,2989]</t>
  </si>
  <si>
    <t>[0,7147 ; 0,7894]</t>
  </si>
  <si>
    <t>[0,174 ; 0,1906]</t>
  </si>
  <si>
    <t>[0,5065 ; 0,5572]</t>
  </si>
  <si>
    <t>[0,1734 ; 0,19]</t>
  </si>
  <si>
    <t>[0,5011 ; 0,5563]</t>
  </si>
  <si>
    <t>[0,1239 ; 0,1413]</t>
  </si>
  <si>
    <t>[0,3626 ; 0,4358]</t>
  </si>
  <si>
    <t>[0,142 ; 0,1687]</t>
  </si>
  <si>
    <t>[0,4243 ; 0,5394]</t>
  </si>
  <si>
    <t>[0,1449 ; 0,1863]</t>
  </si>
  <si>
    <t>[0,4014 ; 0,5973]</t>
  </si>
  <si>
    <t>[0,0249 ; 0,0507]</t>
  </si>
  <si>
    <t>[0,0653 ; 0,3326]</t>
  </si>
  <si>
    <t>[0,1494 ; 0,3185]</t>
  </si>
  <si>
    <t>[0,1968 ; 0,5629]</t>
  </si>
  <si>
    <t>[0,0508 ; 0,2339]</t>
  </si>
  <si>
    <t>[0,0597 ; 0,3158]</t>
  </si>
  <si>
    <t>[0,094 ; 0,4624]</t>
  </si>
  <si>
    <t>[0,1078 ; 2,0632]</t>
  </si>
  <si>
    <t>[0,0567 ; 0,0801]</t>
  </si>
  <si>
    <t>[0,1567 ; 0,3912]</t>
  </si>
  <si>
    <t>[0,2058 ; 0,3966]</t>
  </si>
  <si>
    <t>[0,3107 ; 1,6227]</t>
  </si>
  <si>
    <t>[0,1676 ; 0,2168]</t>
  </si>
  <si>
    <t>[0,3974 ; 0,6011]</t>
  </si>
  <si>
    <t>[0,1188 ; 0,2255]</t>
  </si>
  <si>
    <t>[0,1548 ; 0,3737]</t>
  </si>
  <si>
    <t>[0,1402 ; 0,7346]</t>
  </si>
  <si>
    <t>[0,1973 ; 1,5708]</t>
  </si>
  <si>
    <t>[0,1314 ; 0,9069]</t>
  </si>
  <si>
    <t>[0,1605 ; 1,5769]</t>
  </si>
  <si>
    <t>[0,0929 ; 0,1731]</t>
  </si>
  <si>
    <t>[0,093 ; 0,2532]</t>
  </si>
  <si>
    <t>[0,1097 ; 0,2393]</t>
  </si>
  <si>
    <t>[0,1418 ; 0,5251]</t>
  </si>
  <si>
    <t>[0,1103 ; 0,2604]</t>
  </si>
  <si>
    <t>[0,1335 ; 0,525]</t>
  </si>
  <si>
    <t>[0,0957 ; 0,2996]</t>
  </si>
  <si>
    <t>[0,1281 ; 0,4883]</t>
  </si>
  <si>
    <t>[0,2097 ; 0,2251]</t>
  </si>
  <si>
    <t>[0,543 ; 0,6249]</t>
  </si>
  <si>
    <t>[0,2036 ; 0,2189]</t>
  </si>
  <si>
    <t>[0,5298 ; 0,5974]</t>
  </si>
  <si>
    <t>[0,1611 ; 0,2145]</t>
  </si>
  <si>
    <t>[0,4424 ; 0,923]</t>
  </si>
  <si>
    <t>[2,8627 ; 3,1644]</t>
  </si>
  <si>
    <t>[7,9627 ; 9,372]</t>
  </si>
  <si>
    <t>[2,9118 ; 3,2251]</t>
  </si>
  <si>
    <t>[7,9677 ; 9,4352]</t>
  </si>
  <si>
    <t>[2,3566 ; 2,6394]</t>
  </si>
  <si>
    <t>[6,6635 ; 7,9872]</t>
  </si>
  <si>
    <t>[3,4729 ; 4,0249]</t>
  </si>
  <si>
    <t>[8,3168 ; 10,7186]</t>
  </si>
  <si>
    <t>[2,0401 ; 2,2825]</t>
  </si>
  <si>
    <t>[3,7976 ; 4,6425]</t>
  </si>
  <si>
    <t>[2,8054 ; 5,0519]</t>
  </si>
  <si>
    <t>[4,9535 ; 8,8026]</t>
  </si>
  <si>
    <t>[1,4364 ; 2,8293]</t>
  </si>
  <si>
    <t>[2,2298 ; 5,064]</t>
  </si>
  <si>
    <t>[1,205 ; 2,6385]</t>
  </si>
  <si>
    <t>[1,2547 ; 4,6741]</t>
  </si>
  <si>
    <t>[3,0547 ; 4,6493]</t>
  </si>
  <si>
    <t>[6,0999 ; 9,537]</t>
  </si>
  <si>
    <t>[0,154 ; 0,209]</t>
  </si>
  <si>
    <t>[0,4683 ; 0,8368]</t>
  </si>
  <si>
    <t>[1,2607 ; 2,5213]</t>
  </si>
  <si>
    <t>[2,1021 ; 4,3961]</t>
  </si>
  <si>
    <t>[2,2398 ; 5,6711]</t>
  </si>
  <si>
    <t>[7,2464 ; 7,2464]</t>
  </si>
  <si>
    <t>[1,8821 ; 7,7951]</t>
  </si>
  <si>
    <t>[2,4948 ; 16,1688]</t>
  </si>
  <si>
    <t>[2,8503 ; 3,7268]</t>
  </si>
  <si>
    <t>[4,0276 ; 8,1609]</t>
  </si>
  <si>
    <t>[2,6567 ; 4,307]</t>
  </si>
  <si>
    <t>[3,6613 ; 9,6706]</t>
  </si>
  <si>
    <t>[2,4182 ; 3,3714]</t>
  </si>
  <si>
    <t>[2,5019 ; 3,9547]</t>
  </si>
  <si>
    <t>[2,3082 ; 3,1421]</t>
  </si>
  <si>
    <t>[3,7472 ; 4,7028]</t>
  </si>
  <si>
    <t>[2,0692 ; 8,2968]</t>
  </si>
  <si>
    <t>[1,7653 ; 12,6659]</t>
  </si>
  <si>
    <t>[4,1141 ; 4,9286]</t>
  </si>
  <si>
    <t>[8,0021 ; 13,7679]</t>
  </si>
  <si>
    <t>[3,7626 ; 4,5448]</t>
  </si>
  <si>
    <t>[6,2949 ; 10,5238]</t>
  </si>
  <si>
    <t>[4,1016 ; 5,3081]</t>
  </si>
  <si>
    <t>[10,139 ; 15,8238]</t>
  </si>
  <si>
    <t>[2,5381 ; 3,8256]</t>
  </si>
  <si>
    <t>[6,5565 ; 9,7032]</t>
  </si>
  <si>
    <t>[0,3254 ; 0,7692]</t>
  </si>
  <si>
    <t>[0,7338 ; 2,1737]</t>
  </si>
  <si>
    <t>[0,2205 ; 0,4908]</t>
  </si>
  <si>
    <t>[0,7251 ; 1,123]</t>
  </si>
  <si>
    <t>[0,2106 ; 0,4776]</t>
  </si>
  <si>
    <t>[0,7213 ; 1,123]</t>
  </si>
  <si>
    <t>[0,8029 ; 0,9946]</t>
  </si>
  <si>
    <t>[1,0943 ; 2,3623]</t>
  </si>
  <si>
    <t>[0,8074 ; 0,9947]</t>
  </si>
  <si>
    <t>[0,809 ; 0,9976]</t>
  </si>
  <si>
    <t>[24,4502 ; 25,3091]</t>
  </si>
  <si>
    <t>[48,837 ; 51,9975]</t>
  </si>
  <si>
    <t>[22,4217 ; 23,257]</t>
  </si>
  <si>
    <t>[46,1051 ; 49,6698]</t>
  </si>
  <si>
    <t>[19,3912 ; 20,2747]</t>
  </si>
  <si>
    <t>[43,3018 ; 46,8727]</t>
  </si>
  <si>
    <t>[19,3627 ; 20,2537]</t>
  </si>
  <si>
    <t>[43,2584 ; 46,8725]</t>
  </si>
  <si>
    <t>[0,6806 ; 1,1378]</t>
  </si>
  <si>
    <t>[1,0165 ; 2,377]</t>
  </si>
  <si>
    <t>[8,2121 ; 20,9673]</t>
  </si>
  <si>
    <t>[11,906 ; 31,0141]</t>
  </si>
  <si>
    <t>[11,5746 ; 12,7642]</t>
  </si>
  <si>
    <t>[28,7913 ; 36,9213]</t>
  </si>
  <si>
    <t>[11,446 ; 12,6679]</t>
  </si>
  <si>
    <t>[28,9944 ; 37,0054]</t>
  </si>
  <si>
    <t>[8,1886 ; 10,3841]</t>
  </si>
  <si>
    <t>[16,087 ; 22,5547]</t>
  </si>
  <si>
    <t>[7,1021 ; 7,8601]</t>
  </si>
  <si>
    <t>[17,6056 ; 24,3279]</t>
  </si>
  <si>
    <t>[7,2563 ; 8,0693]</t>
  </si>
  <si>
    <t>[17,4525 ; 24,4008]</t>
  </si>
  <si>
    <t>[4,6617 ; 5,6484]</t>
  </si>
  <si>
    <t>[9,206 ; 14,6259]</t>
  </si>
  <si>
    <t>[4,4243 ; 5,4007]</t>
  </si>
  <si>
    <t>[8,0352 ; 15,5526]</t>
  </si>
  <si>
    <t>[3,0482 ; 4,5567]</t>
  </si>
  <si>
    <t>[4,5633 ; 9,7167]</t>
  </si>
  <si>
    <t>[4,033 ; 6,0096]</t>
  </si>
  <si>
    <t>[6,5994 ; 14,4375]</t>
  </si>
  <si>
    <t>[3,7457 ; 5,6288]</t>
  </si>
  <si>
    <t>[6,6228 ; 14,1721]</t>
  </si>
  <si>
    <t>[5,4968 ; 6,2187]</t>
  </si>
  <si>
    <t>[11,3671 ; 16,4058]</t>
  </si>
  <si>
    <t>[5,4886 ; 6,2116]</t>
  </si>
  <si>
    <t>[5,5743 ; 6,73]</t>
  </si>
  <si>
    <t>[10,5789 ; 19,2009]</t>
  </si>
  <si>
    <t>[3,527 ; 4,4915]</t>
  </si>
  <si>
    <t>[8,8272 ; 14,3011]</t>
  </si>
  <si>
    <t>[4,1378 ; 5,0017]</t>
  </si>
  <si>
    <t>[7,8988 ; 11,9597]</t>
  </si>
  <si>
    <t>[2,6901 ; 4,088]</t>
  </si>
  <si>
    <t>[8,4721 ; 18,981]</t>
  </si>
  <si>
    <t>[5,8826 ; 6,6143]</t>
  </si>
  <si>
    <t>[16,7647 ; 21,0078]</t>
  </si>
  <si>
    <t>[8,2002 ; 9,2618]</t>
  </si>
  <si>
    <t>[20,4657 ; 25,7689]</t>
  </si>
  <si>
    <t>[8,224 ; 9,2938]</t>
  </si>
  <si>
    <t>[7,7547 ; 8,8685]</t>
  </si>
  <si>
    <t>[18,9499 ; 25,728]</t>
  </si>
  <si>
    <t>[7,7907 ; 8,9876]</t>
  </si>
  <si>
    <t>[20,0641 ; 25,7846]</t>
  </si>
  <si>
    <t>[5,6715 ; 7,7362]</t>
  </si>
  <si>
    <t>[12,987 ; 14,5226]</t>
  </si>
  <si>
    <t>[4,1113 ; 8,3453]</t>
  </si>
  <si>
    <t>[4,6938 ; 12,5457]</t>
  </si>
  <si>
    <t>[4,074 ; 8,2604]</t>
  </si>
  <si>
    <t>[8,4682 ; 12,3697]</t>
  </si>
  <si>
    <t>[17,4698 ; 33,8469]</t>
  </si>
  <si>
    <t>[2,5756 ; 2,953]</t>
  </si>
  <si>
    <t>[7,4545 ; 8,8615]</t>
  </si>
  <si>
    <t>[2,5112 ; 2,8984]</t>
  </si>
  <si>
    <t>[7,3226 ; 8,7973]</t>
  </si>
  <si>
    <t>[3,383 ; 4,1481]</t>
  </si>
  <si>
    <t>[8,5295 ; 12,3642]</t>
  </si>
  <si>
    <t>[2,5117 ; 2,9569]</t>
  </si>
  <si>
    <t>[5,1251 ; 7,4717]</t>
  </si>
  <si>
    <t>[1,1923 ; 2,0203]</t>
  </si>
  <si>
    <t>[1,2683 ; 2,2964]</t>
  </si>
  <si>
    <t>[2,1825 ; 2,7531]</t>
  </si>
  <si>
    <t>[4,4458 ; 6,8931]</t>
  </si>
  <si>
    <t>[2,1268 ; 9,6631]</t>
  </si>
  <si>
    <t>[1,7486 ; 12,2976]</t>
  </si>
  <si>
    <t>[3,5135 ; 5,5751]</t>
  </si>
  <si>
    <t>[5,277 ; 20,7544]</t>
  </si>
  <si>
    <t>[3,6176 ; 5,6495]</t>
  </si>
  <si>
    <t>[5,2796 ; 20,7558]</t>
  </si>
  <si>
    <t>[0,3424 ; 1,4675]</t>
  </si>
  <si>
    <t>[0,2213 ; 1,907]</t>
  </si>
  <si>
    <t>[0,3398 ; 1,4594]</t>
  </si>
  <si>
    <t>[0,2288 ; 0,3918]</t>
  </si>
  <si>
    <t>[0,229 ; 0,5547]</t>
  </si>
  <si>
    <t>[0,2833 ; 1,6671]</t>
  </si>
  <si>
    <t>[0,0982 ; 1,9401]</t>
  </si>
  <si>
    <t>[2,7601 ; 4,4664]</t>
  </si>
  <si>
    <t>[3,6751 ; 8,272]</t>
  </si>
  <si>
    <t>[3,8515 ; 5,3552]</t>
  </si>
  <si>
    <t>[3,8853 ; 8,6477]</t>
  </si>
  <si>
    <t>[2,318 ; 4,5598]</t>
  </si>
  <si>
    <t>[2,9946 ; 6,6146]</t>
  </si>
  <si>
    <t>[2,3454 ; 4,6315]</t>
  </si>
  <si>
    <t>[0,6088 ; 1,0067]</t>
  </si>
  <si>
    <t>[1,6783 ; 3,0666]</t>
  </si>
  <si>
    <t>[0,4874 ; 0,8992]</t>
  </si>
  <si>
    <t>[1,1425 ; 2,3505]</t>
  </si>
  <si>
    <t>[0,4571 ; 1,2038]</t>
  </si>
  <si>
    <t>[0,8527 ; 3,6634]</t>
  </si>
  <si>
    <t>[0,487 ; 1,76]</t>
  </si>
  <si>
    <t>[0,4241 ; 1,8184]</t>
  </si>
  <si>
    <t>[0,107 ; 0,3342]</t>
  </si>
  <si>
    <t>[0,292 ; 1,6299]</t>
  </si>
  <si>
    <t>[0,7888 ; 3,4847]</t>
  </si>
  <si>
    <t>[0,8305 ; 6,8637]</t>
  </si>
  <si>
    <t>[0,3982 ; 0,6027]</t>
  </si>
  <si>
    <t>[0,4874 ; 0,7267]</t>
  </si>
  <si>
    <t>[0,2744 ; 0,6803]</t>
  </si>
  <si>
    <t>[0,5714 ; 1,356]</t>
  </si>
  <si>
    <t>[0,0623 ; 0,9218]</t>
  </si>
  <si>
    <t>[0,0663 ; 1,4209]</t>
  </si>
  <si>
    <t>[0,062 ; 0,9861]</t>
  </si>
  <si>
    <t>[0,2749 ; 0,8266]</t>
  </si>
  <si>
    <t>[0,4668 ; 1,0392]</t>
  </si>
  <si>
    <t>[0,6456 ; 1,4812]</t>
  </si>
  <si>
    <t>[0,9264 ; 2,454]</t>
  </si>
  <si>
    <t>[0,6427 ; 1,4669]</t>
  </si>
  <si>
    <t>[0,774 ; 1,2662]</t>
  </si>
  <si>
    <t>[1,5708 ; 4,1201]</t>
  </si>
  <si>
    <t>[0,1668 ; 0,2543]</t>
  </si>
  <si>
    <t>[0,1694 ; 0,4593]</t>
  </si>
  <si>
    <t>[0,4275 ; 2,0965]</t>
  </si>
  <si>
    <t>[0,5315 ; 3,6511]</t>
  </si>
  <si>
    <t>[0,3751 ; 1,1877]</t>
  </si>
  <si>
    <t>[0,5837 ; 1,4704]</t>
  </si>
  <si>
    <t>[0,3574 ; 0,5665]</t>
  </si>
  <si>
    <t>[0,3876 ; 0,6212]</t>
  </si>
  <si>
    <t>[8,2726 ; 8,7862]</t>
  </si>
  <si>
    <t>[23,5098 ; 26,5597]</t>
  </si>
  <si>
    <t>[0,0968 ; 0,1223]</t>
  </si>
  <si>
    <t>[0,2128 ; 0,3316]</t>
  </si>
  <si>
    <t>[0,0597 ; 0,0752]</t>
  </si>
  <si>
    <t>[0,0598 ; 0,082]</t>
  </si>
  <si>
    <t>[0,098 ; 0,124]</t>
  </si>
  <si>
    <t>[0,2128 ; 0,3317]</t>
  </si>
  <si>
    <t>[0,0977 ; 0,1244]</t>
  </si>
  <si>
    <t>[8,3432 ; 8,851]</t>
  </si>
  <si>
    <t>[23,5277 ; 26,6073]</t>
  </si>
  <si>
    <t>[4,3304 ; 4,5868]</t>
  </si>
  <si>
    <t>[10,4503 ; 11,236]</t>
  </si>
  <si>
    <t>[0,6013 ; 0,7348]</t>
  </si>
  <si>
    <t>[1,8715 ; 2,6166]</t>
  </si>
  <si>
    <t>[2,8223 ; 7,0876]</t>
  </si>
  <si>
    <t>[4,8635 ; 30,0572]</t>
  </si>
  <si>
    <t>[3,6956 ; 7,501]</t>
  </si>
  <si>
    <t>[4,0866 ; 12,2421]</t>
  </si>
  <si>
    <t>[3,3613 ; 9,1549]</t>
  </si>
  <si>
    <t>[3,1321 ; 13,0301]</t>
  </si>
  <si>
    <t>[2,6982 ; 6,317]</t>
  </si>
  <si>
    <t>[3,8487 ; 10,7774]</t>
  </si>
  <si>
    <t>[7,1144 ; 8,0676]</t>
  </si>
  <si>
    <t>[15,8818 ; 21,5289]</t>
  </si>
  <si>
    <t>[5,9286 ; 7,1374]</t>
  </si>
  <si>
    <t>[11,9315 ; 21,4208]</t>
  </si>
  <si>
    <t>[7,3552 ; 9,1315]</t>
  </si>
  <si>
    <t>[15,3033 ; 23,5251]</t>
  </si>
  <si>
    <t>[9,9271 ; 10,8428]</t>
  </si>
  <si>
    <t>[25,7732 ; 29,6736]</t>
  </si>
  <si>
    <t>[7,0383 ; 10,1783]</t>
  </si>
  <si>
    <t>[14,9118 ; 29,2821]</t>
  </si>
  <si>
    <t>[7,3691 ; 8,9479]</t>
  </si>
  <si>
    <t>[19,2826 ; 28,207]</t>
  </si>
  <si>
    <t>[4,1254 ; 8,3051]</t>
  </si>
  <si>
    <t>[4,2679 ; 10,3908]</t>
  </si>
  <si>
    <t>[2,1084 ; 6,3928]</t>
  </si>
  <si>
    <t>[3,1875 ; 9,2233]</t>
  </si>
  <si>
    <t>[5,3838 ; 7,4302]</t>
  </si>
  <si>
    <t>[9,5428 ; 15,43]</t>
  </si>
  <si>
    <t>[6,4 ; 8,8619]</t>
  </si>
  <si>
    <t>[15,0125 ; 22,7294]</t>
  </si>
  <si>
    <t>[6,9476 ; 11,2124]</t>
  </si>
  <si>
    <t>[15,8228 ; 32,6303]</t>
  </si>
  <si>
    <t>[0,6547 ; 0,9574]</t>
  </si>
  <si>
    <t>[3,3722 ; 4,7001]</t>
  </si>
  <si>
    <t>[0,9554 ; 5,0951]</t>
  </si>
  <si>
    <t>[1,3391 ; 9,6975]</t>
  </si>
  <si>
    <t>[1,7037 ; 7,2434]</t>
  </si>
  <si>
    <t>[1,9588 ; 10,9679]</t>
  </si>
  <si>
    <t>[1,6819 ; 7,1385]</t>
  </si>
  <si>
    <t>[0,0375 ; 0,0559]</t>
  </si>
  <si>
    <t>[0,0413 ; 0,0694]</t>
  </si>
  <si>
    <t>[0,0373 ; 0,0562]</t>
  </si>
  <si>
    <t>[0,0419 ; 0,055]</t>
  </si>
  <si>
    <t>[0,1113 ; 0,1744]</t>
  </si>
  <si>
    <t>[0,0205 ; 0,0375]</t>
  </si>
  <si>
    <t>[0,0639 ; 0,0892]</t>
  </si>
  <si>
    <t>[0,0376 ; 0,0483]</t>
  </si>
  <si>
    <t>[0,105 ; 0,1372]</t>
  </si>
  <si>
    <t>[0,0188 ; 0,0289]</t>
  </si>
  <si>
    <t>[0,067 ; 0,1126]</t>
  </si>
  <si>
    <t>[0,0384 ; 0,0482]</t>
  </si>
  <si>
    <t>[0,0966 ; 0,1163]</t>
  </si>
  <si>
    <t>[0,0295 ; 0,0543]</t>
  </si>
  <si>
    <t>[0,0665 ; 0,2149]</t>
  </si>
  <si>
    <t>[0,0316 ; 0,0726]</t>
  </si>
  <si>
    <t>[0,0702 ; 0,2164]</t>
  </si>
  <si>
    <t>[0,103 ; 0,1698]</t>
  </si>
  <si>
    <t>[0,0958 ; 0,193]</t>
  </si>
  <si>
    <t>[0,0164 ; 0,0386]</t>
  </si>
  <si>
    <t>[0,0255 ; 0,1494]</t>
  </si>
  <si>
    <t>[0,0044 ; 0,0076]</t>
  </si>
  <si>
    <t>[0,0041 ; 0,0091]</t>
  </si>
  <si>
    <t>[0,0115 ; 0,0316]</t>
  </si>
  <si>
    <t>[0,01 ; 0,0732]</t>
  </si>
  <si>
    <t>[0,0204 ; 0,0278]</t>
  </si>
  <si>
    <t>[0,0392 ; 0,0682]</t>
  </si>
  <si>
    <t>[0,0329 ; 0,092]</t>
  </si>
  <si>
    <t>[0,0544 ; 0,341]</t>
  </si>
  <si>
    <t>[0,01 ; 0,016]</t>
  </si>
  <si>
    <t>[0,0107 ; 0,0225]</t>
  </si>
  <si>
    <t>[0,0176 ; 0,0403]</t>
  </si>
  <si>
    <t>[0,0158 ; 0,051]</t>
  </si>
  <si>
    <t>[0,0221 ; 0,5406]</t>
  </si>
  <si>
    <t>[0,012 ; 0,8926]</t>
  </si>
  <si>
    <t>[2,3046 ; 3,2168]</t>
  </si>
  <si>
    <t>[5,272 ; 10,0134]</t>
  </si>
  <si>
    <t>[0,926 ; 1,7766]</t>
  </si>
  <si>
    <t>[2,1605 ; 4,8672]</t>
  </si>
  <si>
    <t>[0,8008 ; 1,5339]</t>
  </si>
  <si>
    <t>[1,6624 ; 2,4886]</t>
  </si>
  <si>
    <t>[2,3378 ; 3,3062]</t>
  </si>
  <si>
    <t>[5,2794 ; 12,9902]</t>
  </si>
  <si>
    <t>[2,57 ; 4,0767]</t>
  </si>
  <si>
    <t>[4,72 ; 17,6549]</t>
  </si>
  <si>
    <t>[2,459 ; 3,3327]</t>
  </si>
  <si>
    <t>[4,8999 ; 7,7377]</t>
  </si>
  <si>
    <t>[1,1854 ; 1,727]</t>
  </si>
  <si>
    <t>[2,3588 ; 3,6719]</t>
  </si>
  <si>
    <t>[3,2263 ; 9,0071]</t>
  </si>
  <si>
    <t>[4,5784 ; 20,1732]</t>
  </si>
  <si>
    <t>[1,5224 ; 2,2]</t>
  </si>
  <si>
    <t>[3,5597 ; 6,0286]</t>
  </si>
  <si>
    <t>[0,0606 ; 0,2522]</t>
  </si>
  <si>
    <t>[0,0776 ; 0,4932]</t>
  </si>
  <si>
    <t>[1,2113 ; 1,804]</t>
  </si>
  <si>
    <t>[2,4217 ; 4,3116]</t>
  </si>
  <si>
    <t>[2,5011 ; 3,9027]</t>
  </si>
  <si>
    <t>[3,6171 ; 7,0111]</t>
  </si>
  <si>
    <t>[1,7306 ; 1,9417]</t>
  </si>
  <si>
    <t>[4,9788 ; 5,7205]</t>
  </si>
  <si>
    <t>[1,8612 ; 2,121]</t>
  </si>
  <si>
    <t>[5,1006 ; 6,7537]</t>
  </si>
  <si>
    <t>[1,8606 ; 2,1191]</t>
  </si>
  <si>
    <t>[0,8924 ; 2,7091]</t>
  </si>
  <si>
    <t>[0,9248 ; 3,3179]</t>
  </si>
  <si>
    <t>[0,9099 ; 2,7266]</t>
  </si>
  <si>
    <t>[2,106 ; 2,5188]</t>
  </si>
  <si>
    <t>[3,9501 ; 4,7787]</t>
  </si>
  <si>
    <t>[2,1069 ; 2,5033]</t>
  </si>
  <si>
    <t>[2,104 ; 2,5079]</t>
  </si>
  <si>
    <t>[1,6647 ; 1,954]</t>
  </si>
  <si>
    <t>[5,1616 ; 6,5367]</t>
  </si>
  <si>
    <t>[1,6667 ; 1,954]</t>
  </si>
  <si>
    <t>[0,6281 ; 0,7487]</t>
  </si>
  <si>
    <t>[1,4695 ; 1,8321]</t>
  </si>
  <si>
    <t>[0,6111 ; 0,7764]</t>
  </si>
  <si>
    <t>[1,3341 ; 1,8269]</t>
  </si>
  <si>
    <t>[0,6075 ; 0,7719]</t>
  </si>
  <si>
    <t>[0,3678 ; 1,4127]</t>
  </si>
  <si>
    <t>[0,3015 ; 2,3063]</t>
  </si>
  <si>
    <t>[0,5902 ; 0,7549]</t>
  </si>
  <si>
    <t>[1,2563 ; 2,0397]</t>
  </si>
  <si>
    <t>[1,5044 ; 1,977]</t>
  </si>
  <si>
    <t>[3,2514 ; 4,9121]</t>
  </si>
  <si>
    <t>[0,5281 ; 0,5868]</t>
  </si>
  <si>
    <t>[2,148 ; 2,6108]</t>
  </si>
  <si>
    <t>[0,0245 ; 0,0276]</t>
  </si>
  <si>
    <t>[0,0716 ; 0,0869]</t>
  </si>
  <si>
    <t>[0,0184 ; 0,0198]</t>
  </si>
  <si>
    <t>[0,0536 ; 0,0595]</t>
  </si>
  <si>
    <t>[0,0228 ; 0,0281]</t>
  </si>
  <si>
    <t>[0,0544 ; 0,0758]</t>
  </si>
  <si>
    <t>[0,0157 ; 0,0425]</t>
  </si>
  <si>
    <t>[0,0159 ; 0,0602]</t>
  </si>
  <si>
    <t>[0,0152 ; 0,023]</t>
  </si>
  <si>
    <t>[0,0535 ; 0,0816]</t>
  </si>
  <si>
    <t>[0,0236 ; 0,0343]</t>
  </si>
  <si>
    <t>[0,1019 ; 0,1633]</t>
  </si>
  <si>
    <t>[0,0103 ; 0,0141]</t>
  </si>
  <si>
    <t>[0,0424 ; 0,0619]</t>
  </si>
  <si>
    <t>[0,0065 ; 0,0134]</t>
  </si>
  <si>
    <t>[0,0176 ; 0,0581]</t>
  </si>
  <si>
    <t>[0,0293 ; 0,0731]</t>
  </si>
  <si>
    <t>[0,046 ; 0,1718]</t>
  </si>
  <si>
    <t>[0,0202 ; 0,0541]</t>
  </si>
  <si>
    <t>[0,0309 ; 0,1099]</t>
  </si>
  <si>
    <t>[0,6671 ; 0,7419]</t>
  </si>
  <si>
    <t>[2,4703 ; 2,8816]</t>
  </si>
  <si>
    <t>[0,1394 ; 0,1592]</t>
  </si>
  <si>
    <t>[0,4765 ; 0,5991]</t>
  </si>
  <si>
    <t>[0,2148 ; 0,2734]</t>
  </si>
  <si>
    <t>[0,5989 ; 0,7793]</t>
  </si>
  <si>
    <t>[0,2028 ; 0,2991]</t>
  </si>
  <si>
    <t>[0,4948 ; 0,8385]</t>
  </si>
  <si>
    <t>[0,124 ; 0,1849]</t>
  </si>
  <si>
    <t>[0,4214 ; 0,743]</t>
  </si>
  <si>
    <t>[0,819 ; 0,9237]</t>
  </si>
  <si>
    <t>[2,851 ; 3,2368]</t>
  </si>
  <si>
    <t>[0,2339 ; 0,3042]</t>
  </si>
  <si>
    <t>[0,7254 ; 1,0591]</t>
  </si>
  <si>
    <t>[0,1855 ; 0,2454]</t>
  </si>
  <si>
    <t>[0,5904 ; 0,8326]</t>
  </si>
  <si>
    <t>[0,6189 ; 1,1051]</t>
  </si>
  <si>
    <t>[0,9386 ; 2,1248]</t>
  </si>
  <si>
    <t>[0,6381 ; 1,3799]</t>
  </si>
  <si>
    <t>[0,9689 ; 3,2185]</t>
  </si>
  <si>
    <t>[1,5061 ; 1,9284]</t>
  </si>
  <si>
    <t>[3,2781 ; 5,8388]</t>
  </si>
  <si>
    <t>[0,8089 ; 0,9797]</t>
  </si>
  <si>
    <t>[1,8683 ; 2,7327]</t>
  </si>
  <si>
    <t>[0,934 ; 1,3298]</t>
  </si>
  <si>
    <t>[1,552 ; 1,886]</t>
  </si>
  <si>
    <t>[0,7276 ; 1,2682]</t>
  </si>
  <si>
    <t>[1,2924 ; 2,1399]</t>
  </si>
  <si>
    <t>[0,9949 ; 1,3645]</t>
  </si>
  <si>
    <t>[1,9252 ; 3,3146]</t>
  </si>
  <si>
    <t>[0,6345 ; 0,8336]</t>
  </si>
  <si>
    <t>[1,1827 ; 2,7243]</t>
  </si>
  <si>
    <t>[0,1223 ; 0,1636]</t>
  </si>
  <si>
    <t>[0,4176 ; 0,7159]</t>
  </si>
  <si>
    <t>[0,3317 ; 0,4687]</t>
  </si>
  <si>
    <t>[0,4523 ; 0,6951]</t>
  </si>
  <si>
    <t>[0,3375 ; 0,5049]</t>
  </si>
  <si>
    <t>[1,0309 ; 1,7854]</t>
  </si>
  <si>
    <t>[0,1976 ; 0,2882]</t>
  </si>
  <si>
    <t>[0,5082 ; 1,0278]</t>
  </si>
  <si>
    <t>[0,194 ; 0,2028]</t>
  </si>
  <si>
    <t>[0,194 ; 0,2074]</t>
  </si>
  <si>
    <t>[0,6283 ; 1,0138]</t>
  </si>
  <si>
    <t>[0,6283 ; 1,1398]</t>
  </si>
  <si>
    <t>[0,5924 ; 1,0961]</t>
  </si>
  <si>
    <t>[1,364 ; 3,51]</t>
  </si>
  <si>
    <t>[0,3345 ; 0,4064]</t>
  </si>
  <si>
    <t>[0,8507 ; 1,08]</t>
  </si>
  <si>
    <t>[0,6471 ; 0,8148]</t>
  </si>
  <si>
    <t>[1,8539 ; 2,6476]</t>
  </si>
  <si>
    <t>[0,0169 ; 0,0683]</t>
  </si>
  <si>
    <t>[0,0411 ; 0,2185]</t>
  </si>
  <si>
    <t>[0,5691 ; 0,8267]</t>
  </si>
  <si>
    <t>[1,0847 ; 2,2434]</t>
  </si>
  <si>
    <t>[0,2976 ; 0,5398]</t>
  </si>
  <si>
    <t>[0,792 ; 1,2972]</t>
  </si>
  <si>
    <t>[0,4356 ; 0,6341]</t>
  </si>
  <si>
    <t>[0,9355 ; 1,7044]</t>
  </si>
  <si>
    <t>[0,2903 ; 0,6231]</t>
  </si>
  <si>
    <t>[0,4985 ; 0,8432]</t>
  </si>
  <si>
    <t>[0,7499 ; 1,0434]</t>
  </si>
  <si>
    <t>[1,7194 ; 2,8425]</t>
  </si>
  <si>
    <t>[0,0169 ; 0,5443]</t>
  </si>
  <si>
    <t>[0,0242 ; 0,6177]</t>
  </si>
  <si>
    <t>[1,273 ; 2,4138]</t>
  </si>
  <si>
    <t>[2,2354 ; 5,3175]</t>
  </si>
  <si>
    <t>[2,0068 ; 2,9381]</t>
  </si>
  <si>
    <t>[3,1774 ; 7,9308]</t>
  </si>
  <si>
    <t>[1,7874 ; 2,3817]</t>
  </si>
  <si>
    <t>[3,9444 ; 4,8911]</t>
  </si>
  <si>
    <t>[1,2586 ; 2,012]</t>
  </si>
  <si>
    <t>[2,8888 ; 4,5204]</t>
  </si>
  <si>
    <t>[0,2572 ; 0,6816]</t>
  </si>
  <si>
    <t>[0,2429 ; 1,0104]</t>
  </si>
  <si>
    <t>[0,2591 ; 0,6881]</t>
  </si>
  <si>
    <t>[0,2638 ; 0,6921]</t>
  </si>
  <si>
    <t>[0,3294 ; 0,379]</t>
  </si>
  <si>
    <t>[0,8885 ; 1,086]</t>
  </si>
  <si>
    <t>[0,3981 ; 1,0044]</t>
  </si>
  <si>
    <t>[0,7948 ; 3,3367]</t>
  </si>
  <si>
    <t>[0,7729 ; 2,6323]</t>
  </si>
  <si>
    <t>[0,8763 ; 3,6833]</t>
  </si>
  <si>
    <t>[0,2226 ; 0,5105]</t>
  </si>
  <si>
    <t>[0,3759 ; 1,0823]</t>
  </si>
  <si>
    <t>[0,0214 ; 0,035]</t>
  </si>
  <si>
    <t>[0,059 ; 0,1302]</t>
  </si>
  <si>
    <t>[0,0193 ; 0,0476]</t>
  </si>
  <si>
    <t>[0,0222 ; 0,062]</t>
  </si>
  <si>
    <t>[0,019 ; 0,0474]</t>
  </si>
  <si>
    <t>[0,015 ; 0,0287]</t>
  </si>
  <si>
    <t>[0,0255 ; 0,0717]</t>
  </si>
  <si>
    <t>[0,06 ; 0,1033]</t>
  </si>
  <si>
    <t>[0,0612 ; 0,1283]</t>
  </si>
  <si>
    <t>[0,0633 ; 0,1084]</t>
  </si>
  <si>
    <t>[0,0625 ; 0,1283]</t>
  </si>
  <si>
    <t>[0,0634 ; 0,1072]</t>
  </si>
  <si>
    <t>[0,0629 ; 0,1082]</t>
  </si>
  <si>
    <t>[8,9661 ; 9,9031]</t>
  </si>
  <si>
    <t>[2,8948 ; 4,3253]</t>
  </si>
  <si>
    <t>[2,9645 ; 4,4268]</t>
  </si>
  <si>
    <t>[2,954 ; 4,4177]</t>
  </si>
  <si>
    <t>[2,5875 ; 3,7681]</t>
  </si>
  <si>
    <t>[0,5516 ; 0,9075]</t>
  </si>
  <si>
    <t>[0,5476 ; 0,8956]</t>
  </si>
  <si>
    <t>[1,0329 ; 2,1693]</t>
  </si>
  <si>
    <t>[1,0152 ; 2,2785]</t>
  </si>
  <si>
    <t>[4,1891 ; 4,7371]</t>
  </si>
  <si>
    <t>[2,0106 ; 2,4756]</t>
  </si>
  <si>
    <t>[1,9845 ; 2,4561]</t>
  </si>
  <si>
    <t>[2,1538 ; 4,1843]</t>
  </si>
  <si>
    <t>[2,0959 ; 4,102]</t>
  </si>
  <si>
    <t>[1,8659 ; 3,0892]</t>
  </si>
  <si>
    <t>[2,3311 ; 3,1529]</t>
  </si>
  <si>
    <t>[2,1362 ; 2,4974]</t>
  </si>
  <si>
    <t>[3,7752 ; 4,4923]</t>
  </si>
  <si>
    <t>[3,6418 ; 4,3626]</t>
  </si>
  <si>
    <t>[3,6105 ; 4,3384]</t>
  </si>
  <si>
    <t>[0,8925 ; 3,0449]</t>
  </si>
  <si>
    <t>[0,9033 ; 3,0685]</t>
  </si>
  <si>
    <t>[0,9033 ; 3,0358]</t>
  </si>
  <si>
    <t>[1,1676 ; 2,1257]</t>
  </si>
  <si>
    <t>[0,3548 ; 0,5759]</t>
  </si>
  <si>
    <t>[0,3546 ; 0,5735]</t>
  </si>
  <si>
    <t>[3,6137 ; 4,5867]</t>
  </si>
  <si>
    <t>[3,5472 ; 4,5791]</t>
  </si>
  <si>
    <t>[2,9732 ; 4,1636]</t>
  </si>
  <si>
    <t>[3,3706 ; 4,5733]</t>
  </si>
  <si>
    <t>[2,8692 ; 5,7857]</t>
  </si>
  <si>
    <t>[3,5474 ; 6,2081]</t>
  </si>
  <si>
    <t>[3,4342 ; 4,7342]</t>
  </si>
  <si>
    <t>[3,5278 ; 4,7799]</t>
  </si>
  <si>
    <t>[3,5215 ; 4,7894]</t>
  </si>
  <si>
    <t>[3,8053 ; 4,714]</t>
  </si>
  <si>
    <t>[7,8686 ; 11,7687]</t>
  </si>
  <si>
    <t>[0,7925 ; 1,3348]</t>
  </si>
  <si>
    <t>[2,3962 ; 3,3871]</t>
  </si>
  <si>
    <t>[0,5907 ; 1,1318]</t>
  </si>
  <si>
    <t>[0,3926 ; 0,7068]</t>
  </si>
  <si>
    <t>[0,7124 ; 2,6349]</t>
  </si>
  <si>
    <t>[0,9947 ; 2,04]</t>
  </si>
  <si>
    <t>[1,035 ; 2,2246]</t>
  </si>
  <si>
    <t>[3,8408 ; 4,8894]</t>
  </si>
  <si>
    <t>[2,5954 ; 3,7465]</t>
  </si>
  <si>
    <t>[1,6355 ; 3,0725]</t>
  </si>
  <si>
    <t>[3,3109 ; 4,732]</t>
  </si>
  <si>
    <t>[4,0918 ; 5,4031]</t>
  </si>
  <si>
    <t>[3,923 ; 6,0651]</t>
  </si>
  <si>
    <t>[3,8619 ; 5,193]</t>
  </si>
  <si>
    <t>[3,0098 ; 4,3789]</t>
  </si>
  <si>
    <t>[2,5121 ; 6,4926]</t>
  </si>
  <si>
    <t>[2,7705 ; 3,4835]</t>
  </si>
  <si>
    <t>[3,1281 ; 3,8496]</t>
  </si>
  <si>
    <t>[3,6881 ; 6,2232]</t>
  </si>
  <si>
    <t>[2,1814 ; 3,4261]</t>
  </si>
  <si>
    <t>[3,1693 ; 7,0779]</t>
  </si>
  <si>
    <t>[2,7983 ; 4,7481]</t>
  </si>
  <si>
    <t>[1,5034 ; 2,7199]</t>
  </si>
  <si>
    <t>[2,8571 ; 5,7143]</t>
  </si>
  <si>
    <t>[2,7931 ; 4,737]</t>
  </si>
  <si>
    <t>[4,1373 ; 6,8327]</t>
  </si>
  <si>
    <t>[1,7201 ; 2,0521]</t>
  </si>
  <si>
    <t>[0,6382 ; 1,8265]</t>
  </si>
  <si>
    <t>[0,6325 ; 2,5188]</t>
  </si>
  <si>
    <t>[1,6039 ; 2,1053]</t>
  </si>
  <si>
    <t>[1,2577 ; 2,3671]</t>
  </si>
  <si>
    <t>[1,7339 ; 2,094]</t>
  </si>
  <si>
    <t>[1,7001 ; 2,0544]</t>
  </si>
  <si>
    <t>[1,5622 ; 2,1331]</t>
  </si>
  <si>
    <t>[1,6833 ; 2,1603]</t>
  </si>
  <si>
    <t>[0,9467 ; 2,3178]</t>
  </si>
  <si>
    <t>[0,9498 ; 2,3539]</t>
  </si>
  <si>
    <t>[1,2178 ; 2,3842]</t>
  </si>
  <si>
    <t>[1,2093 ; 2,3922]</t>
  </si>
  <si>
    <t>[1,2527 ; 1,9154]</t>
  </si>
  <si>
    <t>[1,0661 ; 2,1447]</t>
  </si>
  <si>
    <t>[0,9494 ; 1,565]</t>
  </si>
  <si>
    <t>[0,894 ; 1,753]</t>
  </si>
  <si>
    <t>[0,8232 ; 1,3532]</t>
  </si>
  <si>
    <t>[0,6513 ; 0,8657]</t>
  </si>
  <si>
    <t>[0,6288 ; 0,7994]</t>
  </si>
  <si>
    <t>[3,4071 ; 4,8786]</t>
  </si>
  <si>
    <t>[3,4245 ; 4,8955]</t>
  </si>
  <si>
    <t>[3,4379 ; 4,8691]</t>
  </si>
  <si>
    <t>[0,2076 ; 0,4562]</t>
  </si>
  <si>
    <t>[0,2086 ; 0,4683]</t>
  </si>
  <si>
    <t>[2,3931 ; 4,1245]</t>
  </si>
  <si>
    <t>[2,4165 ; 4,1392]</t>
  </si>
  <si>
    <t>[2,2558 ; 4,2838]</t>
  </si>
  <si>
    <t>[0,5815 ; 0,8575]</t>
  </si>
  <si>
    <t>[1,3987 ; 2,905]</t>
  </si>
  <si>
    <t>[1,401 ; 2,9697]</t>
  </si>
  <si>
    <t>[0,4395 ; 1,7135]</t>
  </si>
  <si>
    <t>[0,4417 ; 1,7135]</t>
  </si>
  <si>
    <t>[0,7968 ; 1,4534]</t>
  </si>
  <si>
    <t>[0,1154 ; 0,1945]</t>
  </si>
  <si>
    <t>[0,1156 ; 0,1924]</t>
  </si>
  <si>
    <t>[0,3846 ; 0,8208]</t>
  </si>
  <si>
    <t>[0,3942 ; 0,833]</t>
  </si>
  <si>
    <t>[0,9691 ; 1,9491]</t>
  </si>
  <si>
    <t>[0,9656 ; 2,0216]</t>
  </si>
  <si>
    <t>[0,0166 ; 0,1744]</t>
  </si>
  <si>
    <t>[0,0146 ; 0,0229]</t>
  </si>
  <si>
    <t>[0,4986 ; 0,7147]</t>
  </si>
  <si>
    <t>[2,1159 ; 2,8603]</t>
  </si>
  <si>
    <t>[4,4552 ; 8,151]</t>
  </si>
  <si>
    <t>[1,5852 ; 2,2095]</t>
  </si>
  <si>
    <t>[1,3454 ; 2,0324]</t>
  </si>
  <si>
    <t>[1,5537 ; 2,2986]</t>
  </si>
  <si>
    <t>[1,5491 ; 2,2749]</t>
  </si>
  <si>
    <t>[1,9333 ; 3,1106]</t>
  </si>
  <si>
    <t>[4,0554 ; 9,8114]</t>
  </si>
  <si>
    <t>[1,6321 ; 2,5162]</t>
  </si>
  <si>
    <t>[3,1563 ; 6,2584]</t>
  </si>
  <si>
    <t>[1,5464 ; 2,3921]</t>
  </si>
  <si>
    <t>[1,5344 ; 2,3547]</t>
  </si>
  <si>
    <t>[1,1075 ; 2,3696]</t>
  </si>
  <si>
    <t>[1,1002 ; 2,3467]</t>
  </si>
  <si>
    <t>[2,7779 ; 5,686]</t>
  </si>
  <si>
    <t>[1,3576 ; 3,2119]</t>
  </si>
  <si>
    <t>[1,3074 ; 1,8517]</t>
  </si>
  <si>
    <t>[1,005 ; 1,5285]</t>
  </si>
  <si>
    <t>[1,0039 ; 1,5217]</t>
  </si>
  <si>
    <t>[0,4238 ; 0,5579]</t>
  </si>
  <si>
    <t>[0,4269 ; 0,5597]</t>
  </si>
  <si>
    <t>[0,1582 ; 0,27]</t>
  </si>
  <si>
    <t>[0,1565 ; 0,2674]</t>
  </si>
  <si>
    <t>[0,488 ; 1,8829]</t>
  </si>
  <si>
    <t>[0,7285 ; 1,4994]</t>
  </si>
  <si>
    <t>[0,7363 ; 1,5145]</t>
  </si>
  <si>
    <t>[0,7681 ; 1,6164]</t>
  </si>
  <si>
    <t>[0,7778 ; 1,6325]</t>
  </si>
  <si>
    <t>[0,0522 ; 0,0714]</t>
  </si>
  <si>
    <t>[0,0523 ; 0,0718]</t>
  </si>
  <si>
    <t>[0,0547 ; 0,0843]</t>
  </si>
  <si>
    <t>[0,0544 ; 0,0838]</t>
  </si>
  <si>
    <t>[0,022 ; 0,0476]</t>
  </si>
  <si>
    <t>[0,0221 ; 0,0479]</t>
  </si>
  <si>
    <t>[0,0325 ; 0,0443]</t>
  </si>
  <si>
    <t>[0,0314 ; 0,0445]</t>
  </si>
  <si>
    <t>[0,6874 ; 0,9785]</t>
  </si>
  <si>
    <t>[2,0403 ; 2,9857]</t>
  </si>
  <si>
    <t>[0,5548 ; 0,8587]</t>
  </si>
  <si>
    <t>[0,5365 ; 0,8392]</t>
  </si>
  <si>
    <t>[0,2872 ; 0,3844]</t>
  </si>
  <si>
    <t>[0,5969 ; 1,4363]</t>
  </si>
  <si>
    <t>[0,7583 ; 3,345]</t>
  </si>
  <si>
    <t>[0,4705 ; 0,7837]</t>
  </si>
  <si>
    <t>[0,6211 ; 1,4122]</t>
  </si>
  <si>
    <t>[0,7266 ; 1,344]</t>
  </si>
  <si>
    <t>[0,8429 ; 1,4983]</t>
  </si>
  <si>
    <t>[3,2234 ; 4,423]</t>
  </si>
  <si>
    <t>[3,2323 ; 4,4301]</t>
  </si>
  <si>
    <t>[3,2517 ; 4,4345]</t>
  </si>
  <si>
    <t>[0,8441 ; 1,6155]</t>
  </si>
  <si>
    <t>[0,8466 ; 1,6376]</t>
  </si>
  <si>
    <t>[0,8502 ; 1,6349]</t>
  </si>
  <si>
    <t>[0,8171 ; 1,4589]</t>
  </si>
  <si>
    <t>[0,6616 ; 1,4533]</t>
  </si>
  <si>
    <t>[0,9029 ; 1,9054]</t>
  </si>
  <si>
    <t>[0,0241 ; 0,0359]</t>
  </si>
  <si>
    <t>[0,0171 ; 0,0246]</t>
  </si>
  <si>
    <t>[0,0161 ; 0,0233]</t>
  </si>
  <si>
    <t>[0,0153 ; 0,0215]</t>
  </si>
  <si>
    <t>[0,0085 ; 0,0115]</t>
  </si>
  <si>
    <t>[0,009 ; 0,0249]</t>
  </si>
  <si>
    <t>[0,0018 ; 0,0025]</t>
  </si>
  <si>
    <t>[0,0019 ; 0,0026]</t>
  </si>
  <si>
    <t>[0,0071 ; 0,1801]</t>
  </si>
  <si>
    <t>[0,0053 ; 0,008]</t>
  </si>
  <si>
    <t>[0,012 ; 0,0675]</t>
  </si>
  <si>
    <t>[0,012 ; 0,0643]</t>
  </si>
  <si>
    <t>[0,0128 ; 0,0221]</t>
  </si>
  <si>
    <t>[0,0048 ; 0,0089]</t>
  </si>
  <si>
    <t>[0,01 ; 0,0392]</t>
  </si>
  <si>
    <t>[0,0099 ; 0,039]</t>
  </si>
  <si>
    <t>[0,0045 ; 0,0112]</t>
  </si>
  <si>
    <t>[0,006 ; 0,0081]</t>
  </si>
  <si>
    <t>[0,0335 ; 0,0709]</t>
  </si>
  <si>
    <t>[0,0334 ; 0,0716]</t>
  </si>
  <si>
    <t>[0,0346 ; 0,0743]</t>
  </si>
  <si>
    <t>[4,9513 ; 6,042]</t>
  </si>
  <si>
    <t>[2,0577 ; 2,9086]</t>
  </si>
  <si>
    <t>[2,1376 ; 3,6991]</t>
  </si>
  <si>
    <t>[1,772 ; 2,4109]</t>
  </si>
  <si>
    <t>[1,7585 ; 2,4482]</t>
  </si>
  <si>
    <t>[4,1011 ; 5,0215]</t>
  </si>
  <si>
    <t>[3,9789 ; 4,8173]</t>
  </si>
  <si>
    <t>[3,9911 ; 4,8328]</t>
  </si>
  <si>
    <t>[2,7336 ; 4,2687]</t>
  </si>
  <si>
    <t>[2,7657 ; 4,3599]</t>
  </si>
  <si>
    <t>[2,7952 ; 5,8955]</t>
  </si>
  <si>
    <t>[2,9526 ; 6,6321]</t>
  </si>
  <si>
    <t>[1,5975 ; 2,7233]</t>
  </si>
  <si>
    <t>[1,3587 ; 3,0678]</t>
  </si>
  <si>
    <t>[1,3659 ; 3,0972]</t>
  </si>
  <si>
    <t>[1,3184 ; 3,0689]</t>
  </si>
  <si>
    <t>[1,4585 ; 2,972]</t>
  </si>
  <si>
    <t>[1,4432 ; 2,9547]</t>
  </si>
  <si>
    <t>[1,1111 ; 2,9963]</t>
  </si>
  <si>
    <t>[4,2588 ; 5,7138]</t>
  </si>
  <si>
    <t>[4,3183 ; 5,815]</t>
  </si>
  <si>
    <t>[4,3057 ; 5,8782]</t>
  </si>
  <si>
    <t>[0,6755 ; 0,9211]</t>
  </si>
  <si>
    <t>[0,3601 ; 0,6664]</t>
  </si>
  <si>
    <t>[0,333 ; 0,6027]</t>
  </si>
  <si>
    <t>[0,8417 ; 1,1375]</t>
  </si>
  <si>
    <t>[0,8486 ; 1,1379]</t>
  </si>
  <si>
    <t>[0,7744 ; 1,2947]</t>
  </si>
  <si>
    <t>[0,7576 ; 1,1877]</t>
  </si>
  <si>
    <t>[0,0454 ; 0,2534]</t>
  </si>
  <si>
    <t>[0,0123 ; 0,0302]</t>
  </si>
  <si>
    <t>[0,098 ; 0,4854]</t>
  </si>
  <si>
    <t>[0,096 ; 0,4825]</t>
  </si>
  <si>
    <t>[0,096 ; 0,498]</t>
  </si>
  <si>
    <t>[3,3568 ; 4,0166]</t>
  </si>
  <si>
    <t>[3,0767 ; 3,7771]</t>
  </si>
  <si>
    <t>[2,6955 ; 3,7405]</t>
  </si>
  <si>
    <t>[2,3706 ; 3,266]</t>
  </si>
  <si>
    <t>[2,316 ; 3,4183]</t>
  </si>
  <si>
    <t>[2,8847 ; 4,3598]</t>
  </si>
  <si>
    <t>[2,2868 ; 7,8899]</t>
  </si>
  <si>
    <t>[3,3807 ; 4,6806]</t>
  </si>
  <si>
    <t>[3,4046 ; 4,6777]</t>
  </si>
  <si>
    <t>[3,5533 ; 5,2302]</t>
  </si>
  <si>
    <t>[2,5825 ; 4,2549]</t>
  </si>
  <si>
    <t>[0,4865 ; 1,5662]</t>
  </si>
  <si>
    <t>[0,4819 ; 1,5325]</t>
  </si>
  <si>
    <t>[0,4836 ; 1,5664]</t>
  </si>
  <si>
    <t>[0,4076 ; 0,8465]</t>
  </si>
  <si>
    <t>[2,1351 ; 3,2378]</t>
  </si>
  <si>
    <t>[2,136 ; 3,2862]</t>
  </si>
  <si>
    <t>[2,1304 ; 3,2454]</t>
  </si>
  <si>
    <t>[2,1367 ; 3,2867]</t>
  </si>
  <si>
    <t>[1,192 ; 1,641]</t>
  </si>
  <si>
    <t>[1,0369 ; 1,6608]</t>
  </si>
  <si>
    <t>[1,0355 ; 1,644]</t>
  </si>
  <si>
    <t>[1,0942 ; 2,1537]</t>
  </si>
  <si>
    <t>[1,1292 ; 1,7417]</t>
  </si>
  <si>
    <t>[0,6297 ; 1,383]</t>
  </si>
  <si>
    <t>[1,1525 ; 1,5961]</t>
  </si>
  <si>
    <t>[1,2255 ; 1,7951]</t>
  </si>
  <si>
    <t>[1,2212 ; 1,808]</t>
  </si>
  <si>
    <t>[0,8723 ; 1,3208]</t>
  </si>
  <si>
    <t>[0,866 ; 1,328]</t>
  </si>
  <si>
    <t>[1,6735 ; 2,1599]</t>
  </si>
  <si>
    <t>[1,6801 ; 2,7565]</t>
  </si>
  <si>
    <t>[1,696 ; 2,7577]</t>
  </si>
  <si>
    <t>[1,5887 ; 2,1844]</t>
  </si>
  <si>
    <t>[1,1767 ; 2,4296]</t>
  </si>
  <si>
    <t>[0,7289 ; 1,1596]</t>
  </si>
  <si>
    <t>[0,9934 ; 1,2965]</t>
  </si>
  <si>
    <t>[0,9069 ; 1,2294]</t>
  </si>
  <si>
    <t>[0,7641 ; 1,8914]</t>
  </si>
  <si>
    <t>[0,7714 ; 1,8857]</t>
  </si>
  <si>
    <t>[1,7088 ; 2,7496]</t>
  </si>
  <si>
    <t>[1,0855 ; 2,6033]</t>
  </si>
  <si>
    <t>[1,7347 ; 3,2077]</t>
  </si>
  <si>
    <t>[0,525 ; 1,0708]</t>
  </si>
  <si>
    <t>[3,9233 ; 6,1225]</t>
  </si>
  <si>
    <t>[6,9736 ; 11,1751]</t>
  </si>
  <si>
    <t>[2,7302 ; 4,3304]</t>
  </si>
  <si>
    <t>[3,4434 ; 7,3138]</t>
  </si>
  <si>
    <t>[5,2554 ; 11,2989]</t>
  </si>
  <si>
    <t>[3,7878 ; 8,1906]</t>
  </si>
  <si>
    <t>[2,7826 ; 8,5011]</t>
  </si>
  <si>
    <t>[3,1727 ; 5,3974]</t>
  </si>
  <si>
    <t>[6,4649 ; 9,36]</t>
  </si>
  <si>
    <t>[3,2533 ; 5,5056]</t>
  </si>
  <si>
    <t>[6,4651 ; 9,3612]</t>
  </si>
  <si>
    <t>[4,0185 ; 6,6656]</t>
  </si>
  <si>
    <t>[4,0312 ; 6,6011]</t>
  </si>
  <si>
    <t>[1,0675 ; 5,9305]</t>
  </si>
  <si>
    <t>[0,7855 ; 8,1243]</t>
  </si>
  <si>
    <t>[2,8035 ; 6,4309]</t>
  </si>
  <si>
    <t>[2,8049 ; 6,4295]</t>
  </si>
  <si>
    <t>[1,0297 ; 5,0433]</t>
  </si>
  <si>
    <t>[1,2564 ; 6,4436]</t>
  </si>
  <si>
    <t>[0,5208 ; 0,9549]</t>
  </si>
  <si>
    <t>[0,5212 ; 1,3886]</t>
  </si>
  <si>
    <t>[9,6314 ; 11,3593]</t>
  </si>
  <si>
    <t>[8,9895 ; 10,652]</t>
  </si>
  <si>
    <t>[7,7054 ; 9,3732]</t>
  </si>
  <si>
    <t>[7,6819 ; 9,3666]</t>
  </si>
  <si>
    <t>[7,838 ; 9,691]</t>
  </si>
  <si>
    <t>[5,8807 ; 10,5812]</t>
  </si>
  <si>
    <t>[4,3186 ; 7,3343]</t>
  </si>
  <si>
    <t>[8,8884 ; 11,2491]</t>
  </si>
  <si>
    <t>[0,8602 ; 1,339]</t>
  </si>
  <si>
    <t>[0,8606 ; 1,3422]</t>
  </si>
  <si>
    <t>[7,8721 ; 11,3188]</t>
  </si>
  <si>
    <t>[7,8693 ; 11,4272]</t>
  </si>
  <si>
    <t>[4,139 ; 5,3231]</t>
  </si>
  <si>
    <t>[4,675 ; 5,8903]</t>
  </si>
  <si>
    <t>[4,6927 ; 6,1061]</t>
  </si>
  <si>
    <t>[5,0503 ; 7,684]</t>
  </si>
  <si>
    <t>[5,0365 ; 7,5095]</t>
  </si>
  <si>
    <t>[3,7682 ; 5,2768]</t>
  </si>
  <si>
    <t>[0,6559 ; 1,2067]</t>
  </si>
  <si>
    <t>[0,6536 ; 1,2274]</t>
  </si>
  <si>
    <t>[0,2466 ; 5,9394]</t>
  </si>
  <si>
    <t>[0,3579 ; 13,5325]</t>
  </si>
  <si>
    <t>[0,1908 ; 0,3873]</t>
  </si>
  <si>
    <t>[0,2218 ; 0,5405]</t>
  </si>
  <si>
    <t>[1,5089 ; 1,8683]</t>
  </si>
  <si>
    <t>[1,3387 ; 1,8815]</t>
  </si>
  <si>
    <t>[0,9594 ; 1,1487]</t>
  </si>
  <si>
    <t>[1,4187 ; 2,4469]</t>
  </si>
  <si>
    <t>[1,5305 ; 2,4117]</t>
  </si>
  <si>
    <t>[0,7621 ; 1,0886]</t>
  </si>
  <si>
    <t>[0,8838 ; 1,2115]</t>
  </si>
  <si>
    <t>[0,7505 ; 2,0318]</t>
  </si>
  <si>
    <t>[0,7491 ; 2,0241]</t>
  </si>
  <si>
    <t>[0,6171 ; 2,1811]</t>
  </si>
  <si>
    <t>[0,8658 ; 1,1915]</t>
  </si>
  <si>
    <t>[1,0998 ; 1,6376]</t>
  </si>
  <si>
    <t>[0,7129 ; 1,6533]</t>
  </si>
  <si>
    <t>[0,8995 ; 1,4358]</t>
  </si>
  <si>
    <t>[0,7606 ; 1,2802]</t>
  </si>
  <si>
    <t>[0,8255 ; 1,4133]</t>
  </si>
  <si>
    <t>[0,5319 ; 0,7884]</t>
  </si>
  <si>
    <t>[0,5333 ; 0,7788]</t>
  </si>
  <si>
    <t>[1,4168 ; 1,8394]</t>
  </si>
  <si>
    <t>[1,368 ; 1,8229]</t>
  </si>
  <si>
    <t>[1,3 ; 2,0365]</t>
  </si>
  <si>
    <t>[2,9674 ; 4,2455]</t>
  </si>
  <si>
    <t>[4,4889 ; 9,1404]</t>
  </si>
  <si>
    <t>[4,4504 ; 6,6315]</t>
  </si>
  <si>
    <t>[4,6536 ; 7,5668]</t>
  </si>
  <si>
    <t>[6,7568 ; 7,1663]</t>
  </si>
  <si>
    <t>[6,7571 ; 7,5754]</t>
  </si>
  <si>
    <t>[2,6882 ; 4,1001]</t>
  </si>
  <si>
    <t>[2,6729 ; 4,2389]</t>
  </si>
  <si>
    <t>[1,1668 ; 1,5636]</t>
  </si>
  <si>
    <t>[1,0961 ; 1,494]</t>
  </si>
  <si>
    <t>[1,1037 ; 1,4914]</t>
  </si>
  <si>
    <t>[0,564 ; 1,2657]</t>
  </si>
  <si>
    <t>[0,3498 ; 0,6369]</t>
  </si>
  <si>
    <t>[0,3545 ; 0,6395]</t>
  </si>
  <si>
    <t>[0,639 ; 1,47]</t>
  </si>
  <si>
    <t>[0,6181 ; 1,4493]</t>
  </si>
  <si>
    <t>[1,4417 ; 1,7648]</t>
  </si>
  <si>
    <t>[0,6735 ; 0,8979]</t>
  </si>
  <si>
    <t>[0,3538 ; 0,5194]</t>
  </si>
  <si>
    <t>[0,3555 ; 0,5227]</t>
  </si>
  <si>
    <t>[0,4325 ; 0,6645]</t>
  </si>
  <si>
    <t>[0,1532 ; 0,2595]</t>
  </si>
  <si>
    <t>[0,061 ; 0,0899]</t>
  </si>
  <si>
    <t>[0,1138 ; 0,2321]</t>
  </si>
  <si>
    <t>[1,3001 ; 1,7799]</t>
  </si>
  <si>
    <t>[1,2909 ; 1,7757]</t>
  </si>
  <si>
    <t>[0,4555 ; 0,6582]</t>
  </si>
  <si>
    <t>[1,1676 ; 1,461]</t>
  </si>
  <si>
    <t>[2,7111 ; 4,3329]</t>
  </si>
  <si>
    <t>[1,1233 ; 1,4157]</t>
  </si>
  <si>
    <t>[2,3528 ; 4,0519]</t>
  </si>
  <si>
    <t>[0,9208 ; 1,2806]</t>
  </si>
  <si>
    <t>[0,8332 ; 1,3072]</t>
  </si>
  <si>
    <t>[0,3965 ; 0,6965]</t>
  </si>
  <si>
    <t>[0,9504 ; 1,2573]</t>
  </si>
  <si>
    <t>[2,1979 ; 3,2066]</t>
  </si>
  <si>
    <t>[0,7403 ; 0,9821]</t>
  </si>
  <si>
    <t>[0,8147 ; 2,0025]</t>
  </si>
  <si>
    <t>[1,1528 ; 1,6812]</t>
  </si>
  <si>
    <t>[0,3622 ; 0,8055]</t>
  </si>
  <si>
    <t>[0,3901 ; 1,657]</t>
  </si>
  <si>
    <t>[0,6673 ; 1,1101]</t>
  </si>
  <si>
    <t>[0,6684 ; 1,0766]</t>
  </si>
  <si>
    <t>[0,5697 ; 1,113]</t>
  </si>
  <si>
    <t>[0,8291 ; 1,62]</t>
  </si>
  <si>
    <t>[0,0902 ; 0,1637]</t>
  </si>
  <si>
    <t>[0,3245 ; 1,0162]</t>
  </si>
  <si>
    <t>[0,273 ; 0,3649]</t>
  </si>
  <si>
    <t>[0,2733 ; 0,3657]</t>
  </si>
  <si>
    <t>[2,005 ; 2,7592]</t>
  </si>
  <si>
    <t>[2,0054 ; 2,7525]</t>
  </si>
  <si>
    <t>[0,5491 ; 0,7651]</t>
  </si>
  <si>
    <t>[0,5342 ; 0,7537]</t>
  </si>
  <si>
    <t>[0,1925 ; 0,3008]</t>
  </si>
  <si>
    <t>[0,5718 ; 0,84]</t>
  </si>
  <si>
    <t>[0,6236 ; 0,9263]</t>
  </si>
  <si>
    <t>[0,1146 ; 0,1844]</t>
  </si>
  <si>
    <t>[0,1437 ; 0,8334]</t>
  </si>
  <si>
    <t>[0,1474 ; 0,8324]</t>
  </si>
  <si>
    <t>[0,1438 ; 0,8415]</t>
  </si>
  <si>
    <t>[0,1863 ; 0,3518]</t>
  </si>
  <si>
    <t>[0,1876 ; 0,3557]</t>
  </si>
  <si>
    <t>[0,1887 ; 0,3554]</t>
  </si>
  <si>
    <t>[0,699 ; 0,8324]</t>
  </si>
  <si>
    <t>[0,6598 ; 0,7873]</t>
  </si>
  <si>
    <t>[0,6266 ; 0,9764]</t>
  </si>
  <si>
    <t>[0,626 ; 0,9897]</t>
  </si>
  <si>
    <t>[8,4756 ; 10,704]</t>
  </si>
  <si>
    <t>[7,7194 ; 10,0747]</t>
  </si>
  <si>
    <t>[7,8165 ; 10,2174]</t>
  </si>
  <si>
    <t>[8,7185 ; 11,7695]</t>
  </si>
  <si>
    <t>[0,1446 ; 0,2749]</t>
  </si>
  <si>
    <t>[3,0544 ; 8,9541]</t>
  </si>
  <si>
    <t>[4,9587 ; 12,1478]</t>
  </si>
  <si>
    <t>[8,1841 ; 12,4567]</t>
  </si>
  <si>
    <t>[8,329 ; 12,9754]</t>
  </si>
  <si>
    <t>[1,5354 ; 2,3067]</t>
  </si>
  <si>
    <t>[1,5537 ; 2,3384]</t>
  </si>
  <si>
    <t>[1,5444 ; 2,3255]</t>
  </si>
  <si>
    <t>[2,5418 ; 11,4193]</t>
  </si>
  <si>
    <t>[19,3042 ; 22,2922]</t>
  </si>
  <si>
    <t>[17,3309 ; 20,1488]</t>
  </si>
  <si>
    <t>[17,3303 ; 20,2041]</t>
  </si>
  <si>
    <t>[10,9754 ; 14,6692]</t>
  </si>
  <si>
    <t>[9,6965 ; 13,1652]</t>
  </si>
  <si>
    <t>[9,3653 ; 13,0224]</t>
  </si>
  <si>
    <t>[10,6805 ; 22,0735]</t>
  </si>
  <si>
    <t>[10,7771 ; 13,7549]</t>
  </si>
  <si>
    <t>[10,4529 ; 13,4122]</t>
  </si>
  <si>
    <t>[9,7786 ; 13,629]</t>
  </si>
  <si>
    <t>[8,3084 ; 16,6954]</t>
  </si>
  <si>
    <t>[8,2903 ; 19,3365]</t>
  </si>
  <si>
    <t>[9,6415 ; 13,9456]</t>
  </si>
  <si>
    <t>[8,3668 ; 14,819]</t>
  </si>
  <si>
    <t>[8,1202 ; 15,6863]</t>
  </si>
  <si>
    <t>[6,8815 ; 9,5842]</t>
  </si>
  <si>
    <t>[10,5667 ; 24,818]</t>
  </si>
  <si>
    <t>[0,7415 ; 2,0721]</t>
  </si>
  <si>
    <t>[0,5361 ; 0,7246]</t>
  </si>
  <si>
    <t>[0,5443 ; 0,7304]</t>
  </si>
  <si>
    <t>[0,0335 ; 0,0515]</t>
  </si>
  <si>
    <t>[0,0317 ; 0,0522]</t>
  </si>
  <si>
    <t>[0,032 ; 0,052]</t>
  </si>
  <si>
    <t>[0,0321 ; 0,052]</t>
  </si>
  <si>
    <t>[0,3598 ; 0,4975]</t>
  </si>
  <si>
    <t>[0,3594 ; 0,4988]</t>
  </si>
  <si>
    <t>[0,3605 ; 0,4987]</t>
  </si>
  <si>
    <t>[0,3626 ; 0,4997]</t>
  </si>
  <si>
    <t>[9,275 ; 11,1682]</t>
  </si>
  <si>
    <t>[1,193 ; 4,2124]</t>
  </si>
  <si>
    <t>[1,0594 ; 3,8834]</t>
  </si>
  <si>
    <t>[9,403 ; 11,7992]</t>
  </si>
  <si>
    <t>[10,2176 ; 13,2508]</t>
  </si>
  <si>
    <t>[8,641 ; 11,582]</t>
  </si>
  <si>
    <t>[8,4925 ; 11,7682]</t>
  </si>
  <si>
    <t>[4,418 ; 5,9305]</t>
  </si>
  <si>
    <t>[4,0249 ; 5,8214]</t>
  </si>
  <si>
    <t>[2,6035 ; 5,0097]</t>
  </si>
  <si>
    <t>[2,0694 ; 4,7551]</t>
  </si>
  <si>
    <t>[3,4776 ; 5,2075]</t>
  </si>
  <si>
    <t>[3,5091 ; 5,2871]</t>
  </si>
  <si>
    <t>[3,3508 ; 5,3627]</t>
  </si>
  <si>
    <t>[3,2856 ; 5,3531]</t>
  </si>
  <si>
    <t>[3,3969 ; 5,5581]</t>
  </si>
  <si>
    <t>[3,5949 ; 5,9364]</t>
  </si>
  <si>
    <t>[4,5468 ; 9,7169]</t>
  </si>
  <si>
    <t>[5,5562 ; 10,789]</t>
  </si>
  <si>
    <t>[3,2021 ; 4,7021]</t>
  </si>
  <si>
    <t>[1,7803 ; 2,9796]</t>
  </si>
  <si>
    <t>[1,7815 ; 2,9977]</t>
  </si>
  <si>
    <t>[3,8538 ; 6,1335]</t>
  </si>
  <si>
    <t>[3,6581 ; 6,1319]</t>
  </si>
  <si>
    <t>[3,4582 ; 5,4748]</t>
  </si>
  <si>
    <t>[2,4892 ; 7,5833]</t>
  </si>
  <si>
    <t>[5,0968 ; 9,933]</t>
  </si>
  <si>
    <t>[5,9272 ; 7,9395]</t>
  </si>
  <si>
    <t>[6,708 ; 9,0027]</t>
  </si>
  <si>
    <t>[4,8674 ; 6,9652]</t>
  </si>
  <si>
    <t>[6,6544 ; 9,5251]</t>
  </si>
  <si>
    <t>[4,2594 ; 8,6264]</t>
  </si>
  <si>
    <t>[3,6244 ; 5,3076]</t>
  </si>
  <si>
    <t>[3,0145 ; 4,4135]</t>
  </si>
  <si>
    <t>[1,0862 ; 1,9235]</t>
  </si>
  <si>
    <t>[0,9498 ; 1,8612]</t>
  </si>
  <si>
    <t>[0,9032 ; 1,9794]</t>
  </si>
  <si>
    <t>[0,9074 ; 1,9446]</t>
  </si>
  <si>
    <t>[1,6266 ; 2,8636]</t>
  </si>
  <si>
    <t>[0,0365 ; 0,045]</t>
  </si>
  <si>
    <t>[0,033 ; 0,041]</t>
  </si>
  <si>
    <t>[0,0383 ; 0,0556]</t>
  </si>
  <si>
    <t>[0,0181 ; 0,029]</t>
  </si>
  <si>
    <t>[0,6243 ; 0,9334]</t>
  </si>
  <si>
    <t>[0,1281 ; 0,2152]</t>
  </si>
  <si>
    <t>[0,0342 ; 0,1269]</t>
  </si>
  <si>
    <t>[0,7518 ; 1,1843]</t>
  </si>
  <si>
    <t>[0,1582 ; 0,4544]</t>
  </si>
  <si>
    <t>[0,1408 ; 0,469]</t>
  </si>
  <si>
    <t>[0,3141 ; 1,8833]</t>
  </si>
  <si>
    <t>[0,6369 ; 2,4659]</t>
  </si>
  <si>
    <t>[0,6436 ; 2,4442]</t>
  </si>
  <si>
    <t>[0,1155 ; 0,293]</t>
  </si>
  <si>
    <t>[0,0605 ; 0,1597]</t>
  </si>
  <si>
    <t>[0,3883 ; 2,1201]</t>
  </si>
  <si>
    <t>[0,6059 ; 0,7961]</t>
  </si>
  <si>
    <t>[0,7235 ; 1,1389]</t>
  </si>
  <si>
    <t>Eingabe Code / Hierarchischer Code</t>
  </si>
  <si>
    <r>
      <rPr>
        <b/>
        <sz val="11"/>
        <rFont val="Segoe UI"/>
        <family val="2"/>
      </rPr>
      <t>Freigabedatum:</t>
    </r>
    <r>
      <rPr>
        <sz val="11"/>
        <rFont val="Segoe UI"/>
        <family val="2"/>
      </rPr>
      <t xml:space="preserve"> 8. April 2025</t>
    </r>
  </si>
  <si>
    <t>Achtung: auf Grund unterschiedlicher Bioverfügbarkeit ist für bestimmte Lebensmittel ein Korrekturfaktor für die ARfD zu verwenden (z. B. Faktor 3 für geschrotenen Leinsamen)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</si>
</sst>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0.000"/>
    <numFmt numFmtId="167" formatCode="0.0000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b/>
      <sz val="10"/>
      <name val="Segoe UI"/>
      <family val="2"/>
    </font>
    <font>
      <sz val="10"/>
      <name val="Segoe UI"/>
      <family val="2"/>
    </font>
    <font>
      <sz val="11"/>
      <color rgb="FFC0000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sz val="11"/>
      <color theme="0"/>
      <name val="Segoe UI"/>
      <family val="2"/>
    </font>
    <font>
      <u/>
      <sz val="10"/>
      <color indexed="12"/>
      <name val="Segoe UI"/>
      <family val="2"/>
    </font>
    <font>
      <b/>
      <sz val="11"/>
      <color theme="1"/>
      <name val="Segoe UI"/>
      <family val="2"/>
    </font>
    <font>
      <sz val="11"/>
      <name val="Arial"/>
      <family val="2"/>
    </font>
    <font>
      <sz val="10"/>
      <color rgb="FFC00000"/>
      <name val="Segoe UI"/>
      <family val="2"/>
    </font>
    <font>
      <b/>
      <sz val="11"/>
      <name val="Arial"/>
      <family val="2"/>
    </font>
    <font>
      <sz val="10"/>
      <color theme="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A69B"/>
        <bgColor indexed="31"/>
      </patternFill>
    </fill>
    <fill>
      <patternFill patternType="solid">
        <fgColor rgb="FFADA69B"/>
        <bgColor indexed="64"/>
      </patternFill>
    </fill>
    <fill>
      <patternFill patternType="solid">
        <fgColor rgb="FFF0DC99"/>
        <bgColor indexed="64"/>
      </patternFill>
    </fill>
    <fill>
      <patternFill patternType="solid">
        <fgColor rgb="FFCCA400"/>
        <bgColor indexed="64"/>
      </patternFill>
    </fill>
    <fill>
      <patternFill patternType="solid">
        <fgColor rgb="FF2D8387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EEF4F3"/>
        <bgColor indexed="64"/>
      </patternFill>
    </fill>
    <fill>
      <patternFill patternType="solid">
        <fgColor rgb="FFA6C9C0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/>
    <xf numFmtId="0" fontId="5" fillId="0" borderId="0" xfId="0" applyFont="1"/>
    <xf numFmtId="0" fontId="5" fillId="0" borderId="0" xfId="0" applyFont="1" applyProtection="1">
      <protection hidden="1"/>
    </xf>
    <xf numFmtId="167" fontId="5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/>
    <xf numFmtId="0" fontId="7" fillId="0" borderId="0" xfId="0" applyFont="1" applyProtection="1">
      <protection hidden="1"/>
    </xf>
    <xf numFmtId="0" fontId="9" fillId="0" borderId="2" xfId="0" applyFont="1" applyBorder="1"/>
    <xf numFmtId="0" fontId="11" fillId="4" borderId="15" xfId="0" applyFont="1" applyFill="1" applyBorder="1"/>
    <xf numFmtId="167" fontId="9" fillId="0" borderId="2" xfId="0" applyNumberFormat="1" applyFont="1" applyBorder="1"/>
    <xf numFmtId="0" fontId="12" fillId="0" borderId="0" xfId="0" applyFont="1" applyProtection="1">
      <protection hidden="1"/>
    </xf>
    <xf numFmtId="167" fontId="12" fillId="0" borderId="0" xfId="0" applyNumberFormat="1" applyFont="1" applyProtection="1">
      <protection hidden="1"/>
    </xf>
    <xf numFmtId="167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/>
    <xf numFmtId="0" fontId="13" fillId="0" borderId="0" xfId="0" applyFont="1" applyProtection="1">
      <protection hidden="1"/>
    </xf>
    <xf numFmtId="0" fontId="11" fillId="4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4" xfId="0" applyFont="1" applyBorder="1"/>
    <xf numFmtId="0" fontId="13" fillId="0" borderId="0" xfId="0" applyFont="1"/>
    <xf numFmtId="0" fontId="11" fillId="4" borderId="2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 wrapText="1"/>
    </xf>
    <xf numFmtId="0" fontId="12" fillId="0" borderId="17" xfId="0" applyFont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2" xfId="0" applyFont="1" applyBorder="1"/>
    <xf numFmtId="0" fontId="16" fillId="0" borderId="0" xfId="0" applyFont="1"/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12" xfId="0" applyFont="1" applyFill="1" applyBorder="1" applyAlignment="1" applyProtection="1">
      <alignment horizontal="left" vertical="center" wrapText="1"/>
      <protection locked="0"/>
    </xf>
    <xf numFmtId="166" fontId="1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7" borderId="2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horizontal="center"/>
    </xf>
    <xf numFmtId="0" fontId="11" fillId="7" borderId="0" xfId="0" applyFont="1" applyFill="1"/>
    <xf numFmtId="0" fontId="12" fillId="9" borderId="2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167" fontId="12" fillId="9" borderId="2" xfId="0" applyNumberFormat="1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vertical="center"/>
    </xf>
    <xf numFmtId="0" fontId="8" fillId="6" borderId="2" xfId="0" applyFont="1" applyFill="1" applyBorder="1" applyAlignment="1">
      <alignment horizontal="center"/>
    </xf>
    <xf numFmtId="165" fontId="11" fillId="10" borderId="16" xfId="2" applyNumberFormat="1" applyFont="1" applyFill="1" applyBorder="1" applyAlignment="1">
      <alignment horizontal="center"/>
    </xf>
    <xf numFmtId="165" fontId="11" fillId="10" borderId="2" xfId="2" applyNumberFormat="1" applyFont="1" applyFill="1" applyBorder="1" applyAlignment="1">
      <alignment horizontal="center"/>
    </xf>
    <xf numFmtId="165" fontId="11" fillId="10" borderId="16" xfId="2" applyNumberFormat="1" applyFont="1" applyFill="1" applyBorder="1"/>
    <xf numFmtId="165" fontId="11" fillId="10" borderId="14" xfId="2" applyNumberFormat="1" applyFont="1" applyFill="1" applyBorder="1" applyAlignment="1">
      <alignment horizontal="right"/>
    </xf>
    <xf numFmtId="0" fontId="12" fillId="8" borderId="2" xfId="0" applyFont="1" applyFill="1" applyBorder="1"/>
    <xf numFmtId="0" fontId="11" fillId="8" borderId="2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2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7" fillId="0" borderId="2" xfId="0" applyFont="1" applyBorder="1" applyProtection="1">
      <protection hidden="1"/>
    </xf>
    <xf numFmtId="0" fontId="9" fillId="0" borderId="2" xfId="3" applyFont="1" applyBorder="1"/>
    <xf numFmtId="0" fontId="9" fillId="0" borderId="2" xfId="3" applyFont="1" applyBorder="1" applyAlignment="1">
      <alignment horizontal="center"/>
    </xf>
    <xf numFmtId="0" fontId="9" fillId="0" borderId="2" xfId="3" applyFont="1" applyBorder="1" applyAlignment="1">
      <alignment wrapText="1"/>
    </xf>
    <xf numFmtId="167" fontId="12" fillId="5" borderId="2" xfId="0" applyNumberFormat="1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>
      <alignment horizontal="center"/>
    </xf>
    <xf numFmtId="0" fontId="11" fillId="6" borderId="2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8" fillId="6" borderId="2" xfId="0" applyFont="1" applyFill="1" applyBorder="1"/>
    <xf numFmtId="167" fontId="11" fillId="0" borderId="0" xfId="0" applyNumberFormat="1" applyFont="1" applyProtection="1">
      <protection hidden="1"/>
    </xf>
    <xf numFmtId="0" fontId="19" fillId="0" borderId="0" xfId="0" applyFont="1"/>
    <xf numFmtId="0" fontId="11" fillId="6" borderId="2" xfId="0" applyFont="1" applyFill="1" applyBorder="1" applyAlignment="1" applyProtection="1">
      <alignment horizontal="left" vertical="center"/>
      <protection locked="0"/>
    </xf>
    <xf numFmtId="0" fontId="12" fillId="8" borderId="14" xfId="0" applyFont="1" applyFill="1" applyBorder="1"/>
    <xf numFmtId="0" fontId="11" fillId="8" borderId="14" xfId="0" applyFont="1" applyFill="1" applyBorder="1" applyAlignment="1">
      <alignment horizontal="center" wrapText="1"/>
    </xf>
    <xf numFmtId="0" fontId="17" fillId="0" borderId="14" xfId="0" applyFont="1" applyBorder="1" applyProtection="1">
      <protection hidden="1"/>
    </xf>
    <xf numFmtId="165" fontId="11" fillId="10" borderId="2" xfId="2" applyNumberFormat="1" applyFont="1" applyFill="1" applyBorder="1"/>
    <xf numFmtId="165" fontId="11" fillId="10" borderId="14" xfId="2" applyNumberFormat="1" applyFont="1" applyFill="1" applyBorder="1"/>
    <xf numFmtId="0" fontId="9" fillId="0" borderId="2" xfId="0" applyFont="1" applyBorder="1" applyAlignment="1" applyProtection="1">
      <alignment horizontal="right"/>
      <protection hidden="1"/>
    </xf>
    <xf numFmtId="0" fontId="12" fillId="0" borderId="0" xfId="0" applyFont="1" applyAlignment="1" applyProtection="1">
      <alignment horizontal="right"/>
      <protection hidden="1"/>
    </xf>
    <xf numFmtId="0" fontId="9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2" fillId="5" borderId="2" xfId="0" applyFont="1" applyFill="1" applyBorder="1" applyAlignment="1" applyProtection="1">
      <alignment horizontal="left" vertical="center"/>
      <protection locked="0"/>
    </xf>
    <xf numFmtId="0" fontId="12" fillId="9" borderId="2" xfId="0" applyFont="1" applyFill="1" applyBorder="1" applyAlignment="1">
      <alignment vertical="center" wrapText="1"/>
    </xf>
    <xf numFmtId="0" fontId="12" fillId="5" borderId="2" xfId="0" applyFont="1" applyFill="1" applyBorder="1" applyAlignment="1" applyProtection="1">
      <alignment vertical="center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166" fontId="12" fillId="9" borderId="2" xfId="0" applyNumberFormat="1" applyFont="1" applyFill="1" applyBorder="1" applyAlignment="1">
      <alignment horizontal="center" vertical="center"/>
    </xf>
    <xf numFmtId="0" fontId="3" fillId="0" borderId="2" xfId="1" applyBorder="1" applyAlignment="1" applyProtection="1"/>
    <xf numFmtId="0" fontId="14" fillId="0" borderId="2" xfId="1" applyFont="1" applyBorder="1" applyAlignment="1" applyProtection="1"/>
    <xf numFmtId="0" fontId="14" fillId="0" borderId="2" xfId="1" applyFont="1" applyFill="1" applyBorder="1" applyAlignment="1" applyProtection="1"/>
    <xf numFmtId="0" fontId="11" fillId="4" borderId="2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164" fontId="10" fillId="2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left" vertical="center" wrapText="1"/>
    </xf>
    <xf numFmtId="0" fontId="12" fillId="9" borderId="15" xfId="0" applyFont="1" applyFill="1" applyBorder="1" applyAlignment="1">
      <alignment horizontal="left" vertical="center" wrapText="1"/>
    </xf>
    <xf numFmtId="0" fontId="12" fillId="9" borderId="16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center"/>
    </xf>
    <xf numFmtId="165" fontId="11" fillId="10" borderId="2" xfId="2" applyNumberFormat="1" applyFont="1" applyFill="1" applyBorder="1" applyAlignment="1">
      <alignment horizontal="center" vertical="center"/>
    </xf>
  </cellXfs>
  <cellStyles count="4">
    <cellStyle name="Link" xfId="1" builtinId="8"/>
    <cellStyle name="Standard" xfId="0" builtinId="0"/>
    <cellStyle name="Standard 2" xfId="3" xr:uid="{00000000-0005-0000-0000-000002000000}"/>
    <cellStyle name="Standard 3" xfId="2" xr:uid="{00000000-0005-0000-0000-000003000000}"/>
  </cellStyles>
  <dxfs count="22">
    <dxf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CCA400"/>
      <color rgb="FFD1D1D1"/>
      <color rgb="FFA6C9C0"/>
      <color rgb="FF2D8387"/>
      <color rgb="FFEEF4F3"/>
      <color rgb="FFABCECF"/>
      <color rgb="FFF0DC99"/>
      <color rgb="FFE4E4E4"/>
      <color rgb="FFE5C470"/>
      <color rgb="FFF2E2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s.ages.at\Home\antoni02\Projekte\Rechenbl&#228;tter\Ergebnisse\Rechenbl&#228;tter_Kontaminanten_221011_Verzehrsdaten_2016_chronis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taminanten mit Verzehrsdaten"/>
      <sheetName val="Warengruppen FoodEx2"/>
      <sheetName val="Tabelle Warengruppen"/>
      <sheetName val="Kontaminanten ohne Verzehrsdat."/>
      <sheetName val="Toxikologische Kennzahlen"/>
      <sheetName val="Verzehrsdaten Kinder"/>
      <sheetName val="Verzehrsdaten Jugendliche"/>
      <sheetName val="Verzehrsdaten Erwachsene"/>
      <sheetName val="Rechenblätter_Kontaminanten_22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A21" totalsRowShown="0" headerRowDxfId="21">
  <autoFilter ref="A1:A21" xr:uid="{00000000-0009-0000-0100-000001000000}"/>
  <sortState xmlns:xlrd2="http://schemas.microsoft.com/office/spreadsheetml/2017/richdata2" ref="A2:A21">
    <sortCondition ref="A1:A21"/>
  </sortState>
  <tableColumns count="1">
    <tableColumn id="1" xr3:uid="{00000000-0010-0000-0000-000001000000}" name="Ebene_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le10" displayName="Tabelle10" ref="J1:J3" totalsRowShown="0" headerRowDxfId="12">
  <autoFilter ref="J1:J3" xr:uid="{00000000-0009-0000-0100-00000A000000}"/>
  <tableColumns count="1">
    <tableColumn id="1" xr3:uid="{00000000-0010-0000-0900-000001000000}" name="E1 Eggs and egg products"/>
  </tableColumns>
  <tableStyleInfo name="TableStyleMedium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63000000}" name="Tabelle103" displayName="Tabelle103" ref="CB24:CB41" totalsRowShown="0">
  <autoFilter ref="CB24:CB41" xr:uid="{00000000-0009-0000-0100-000064000000}"/>
  <tableColumns count="1">
    <tableColumn id="1" xr3:uid="{00000000-0010-0000-6300-000001000000}" name="E2 Water based beverages"/>
  </tableColumns>
  <tableStyleInfo name="TableStyleMedium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64000000}" name="Tabelle104" displayName="Tabelle104" ref="CC24:CC37" totalsRowShown="0">
  <autoFilter ref="CC24:CC37" xr:uid="{00000000-0009-0000-0100-000065000000}"/>
  <tableColumns count="1">
    <tableColumn id="1" xr3:uid="{00000000-0010-0000-6400-000001000000}" name="E2 Wine and wine-like drinks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65000000}" name="Tabelle105" displayName="Tabelle105" ref="A24:A25" totalsRowShown="0">
  <autoFilter ref="A24:A25" xr:uid="{00000000-0009-0000-0100-000066000000}"/>
  <tableColumns count="1">
    <tableColumn id="1" xr3:uid="{00000000-0010-0000-6500-000001000000}" name="E2 Algae and prokaryotes organism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le11" displayName="Tabelle11" ref="K1:K4" totalsRowShown="0" headerRowDxfId="11">
  <autoFilter ref="K1:K4" xr:uid="{00000000-0009-0000-0100-00000B000000}"/>
  <tableColumns count="1">
    <tableColumn id="1" xr3:uid="{00000000-0010-0000-0A00-000001000000}" name="E1 Sugar and similar, confectionery and water-based sweet dessert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le12" displayName="Tabelle12" ref="L1:L3" totalsRowShown="0" headerRowDxfId="10">
  <autoFilter ref="L1:L3" xr:uid="{00000000-0009-0000-0100-00000C000000}"/>
  <tableColumns count="1">
    <tableColumn id="1" xr3:uid="{00000000-0010-0000-0B00-000001000000}" name="E1 Animal and vegetable fats and oils and primary derivatives thereof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le13" displayName="Tabelle13" ref="M1:M5" totalsRowShown="0" headerRowDxfId="9">
  <autoFilter ref="M1:M5" xr:uid="{00000000-0009-0000-0100-00000D000000}"/>
  <tableColumns count="1">
    <tableColumn id="1" xr3:uid="{00000000-0010-0000-0C00-000001000000}" name="E1 Fruit and vegetable juices and nectars (including concentrates)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le14" displayName="Tabelle14" ref="N1:N3" totalsRowShown="0" headerRowDxfId="8">
  <autoFilter ref="N1:N3" xr:uid="{00000000-0009-0000-0100-00000E000000}"/>
  <tableColumns count="1">
    <tableColumn id="1" xr3:uid="{00000000-0010-0000-0D00-000001000000}" name="E1 Water and water-based beverages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le15" displayName="Tabelle15" ref="O1:O5" totalsRowShown="0" headerRowDxfId="7">
  <autoFilter ref="O1:O5" xr:uid="{00000000-0009-0000-0100-00000F000000}"/>
  <tableColumns count="1">
    <tableColumn id="1" xr3:uid="{00000000-0010-0000-0E00-000001000000}" name="E1 Alcoholic beverage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elle16" displayName="Tabelle16" ref="P1:P3" totalsRowShown="0" headerRowDxfId="6">
  <autoFilter ref="P1:P3" xr:uid="{00000000-0009-0000-0100-000010000000}"/>
  <tableColumns count="1">
    <tableColumn id="1" xr3:uid="{00000000-0010-0000-0F00-000001000000}" name="E1 Coffee, cocoa, tea and infusions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elle17" displayName="Tabelle17" ref="Q1:Q4" totalsRowShown="0" headerRowDxfId="5">
  <autoFilter ref="Q1:Q4" xr:uid="{00000000-0009-0000-0100-000011000000}"/>
  <tableColumns count="1">
    <tableColumn id="1" xr3:uid="{00000000-0010-0000-1000-000001000000}" name="E1 Products for non-standard diets, food imitates and food supplements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elle18" displayName="Tabelle18" ref="R1:R5" totalsRowShown="0" headerRowDxfId="4">
  <autoFilter ref="R1:R5" xr:uid="{00000000-0009-0000-0100-000012000000}"/>
  <tableColumns count="1">
    <tableColumn id="1" xr3:uid="{00000000-0010-0000-1100-000001000000}" name="E1 Composite dishes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elle19" displayName="Tabelle19" ref="S1:S5" totalsRowShown="0" headerRowDxfId="3">
  <autoFilter ref="S1:S5" xr:uid="{00000000-0009-0000-0100-000013000000}"/>
  <tableColumns count="1">
    <tableColumn id="1" xr3:uid="{00000000-0010-0000-1200-000001000000}" name="E1 Seasoning, sauces and condim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B1:B6" totalsRowShown="0" headerRowDxfId="20">
  <autoFilter ref="B1:B6" xr:uid="{00000000-0009-0000-0100-000002000000}"/>
  <tableColumns count="1">
    <tableColumn id="1" xr3:uid="{00000000-0010-0000-0100-000001000000}" name="E1 Grains and grain-based products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elle20" displayName="Tabelle20" ref="T1:T5" totalsRowShown="0" headerRowDxfId="2">
  <autoFilter ref="T1:T5" xr:uid="{00000000-0009-0000-0100-000014000000}"/>
  <tableColumns count="1">
    <tableColumn id="1" xr3:uid="{00000000-0010-0000-1300-000001000000}" name="E1 Major isolated ingredients, additives, flavours, baking and processing aids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elle21" displayName="Tabelle21" ref="U1:U2" totalsRowShown="0" headerRowDxfId="1">
  <autoFilter ref="U1:U2" xr:uid="{00000000-0009-0000-0100-000015000000}"/>
  <tableColumns count="1">
    <tableColumn id="1" xr3:uid="{00000000-0010-0000-1400-000001000000}" name="E1 Other ingredients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elle22" displayName="Tabelle22" ref="B24:B47" totalsRowShown="0">
  <tableColumns count="1">
    <tableColumn id="1" xr3:uid="{00000000-0010-0000-1500-000001000000}" name="Animal and vegetable fats/oils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elle24" displayName="Tabelle24" ref="C24:C25" totalsRowShown="0">
  <autoFilter ref="C24:C25" xr:uid="{00000000-0009-0000-0100-000017000000}"/>
  <tableColumns count="1">
    <tableColumn id="1" xr3:uid="{00000000-0010-0000-1600-000001000000}" name="E2 Animal edible offal, non-muscle, other than liver and kidney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elle25" displayName="Tabelle25" ref="D24:D26" totalsRowShown="0">
  <autoFilter ref="D24:D26" xr:uid="{00000000-0009-0000-0100-000018000000}"/>
  <tableColumns count="1">
    <tableColumn id="1" xr3:uid="{00000000-0010-0000-1700-000001000000}" name="E2 Animal fresh fat tissues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elle26" displayName="Tabelle26" ref="E24:E28" totalsRowShown="0">
  <autoFilter ref="E24:E28" xr:uid="{00000000-0009-0000-0100-000019000000}"/>
  <tableColumns count="1">
    <tableColumn id="1" xr3:uid="{00000000-0010-0000-1800-000001000000}" name="E2 Animal liver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elle27" displayName="Tabelle27" ref="F24:F26" totalsRowShown="0">
  <autoFilter ref="F24:F26" xr:uid="{00000000-0009-0000-0100-00001A000000}"/>
  <tableColumns count="1">
    <tableColumn id="1" xr3:uid="{00000000-0010-0000-1900-000001000000}" name="E2 Animal meat dried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elle28" displayName="Tabelle28" ref="G24:G27" totalsRowShown="0">
  <autoFilter ref="G24:G27" xr:uid="{00000000-0009-0000-0100-00001B000000}"/>
  <tableColumns count="1">
    <tableColumn id="1" xr3:uid="{00000000-0010-0000-1A00-000001000000}" name="E2 Animal other slaughtering products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elle29" displayName="Tabelle29" ref="H24:H25" totalsRowShown="0">
  <autoFilter ref="H24:H25" xr:uid="{00000000-0009-0000-0100-00001C000000}"/>
  <tableColumns count="1">
    <tableColumn id="1" xr3:uid="{00000000-0010-0000-1B00-000001000000}" name="E2 Artificial sweeteners (e.g., aspartam, saccharine)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elle30" displayName="Tabelle30" ref="I24:I31" totalsRowShown="0">
  <autoFilter ref="I24:I31" xr:uid="{00000000-0009-0000-0100-00001D000000}"/>
  <tableColumns count="1">
    <tableColumn id="1" xr3:uid="{00000000-0010-0000-1C00-000001000000}" name="E2 Beer and beer-like bever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C1:C13" totalsRowShown="0" headerRowDxfId="19">
  <autoFilter ref="C1:C13" xr:uid="{00000000-0009-0000-0100-000003000000}"/>
  <tableColumns count="1">
    <tableColumn id="1" xr3:uid="{00000000-0010-0000-0200-000001000000}" name="E1 Vegetables and vegetable products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elle31" displayName="Tabelle31" ref="J24:J65" totalsRowShown="0">
  <autoFilter ref="J24:J65" xr:uid="{00000000-0009-0000-0100-00001E000000}"/>
  <tableColumns count="1">
    <tableColumn id="1" xr3:uid="{00000000-0010-0000-1D00-000001000000}" name="E2 Bread and similar products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elle32" displayName="Tabelle32" ref="K24:K46" totalsRowShown="0">
  <autoFilter ref="K24:K46" xr:uid="{00000000-0009-0000-0100-00001F000000}"/>
  <tableColumns count="1">
    <tableColumn id="1" xr3:uid="{00000000-0010-0000-1E00-000001000000}" name="E2 Breakfast cereals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elle33" displayName="Tabelle33" ref="L24:L33" totalsRowShown="0">
  <autoFilter ref="L24:L33" xr:uid="{00000000-0009-0000-0100-000020000000}"/>
  <tableColumns count="1">
    <tableColumn id="1" xr3:uid="{00000000-0010-0000-1F00-000001000000}" name="E2 Bulb vegetables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Tabelle34" displayName="Tabelle34" ref="M24:M66" totalsRowShown="0">
  <autoFilter ref="M24:M66" xr:uid="{00000000-0009-0000-0100-000021000000}"/>
  <tableColumns count="1">
    <tableColumn id="1" xr3:uid="{00000000-0010-0000-2000-000001000000}" name="E2 Cereals and cereal primary derivatives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Tabelle35" displayName="Tabelle35" ref="N24:N68" totalsRowShown="0">
  <autoFilter ref="N24:N68" xr:uid="{00000000-0009-0000-0100-000022000000}"/>
  <tableColumns count="1">
    <tableColumn id="1" xr3:uid="{00000000-0010-0000-2100-000001000000}" name="E2 Cheese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belle36" displayName="Tabelle36" ref="O24:O29" totalsRowShown="0">
  <autoFilter ref="O24:O29" xr:uid="{00000000-0009-0000-0100-000023000000}"/>
  <tableColumns count="1">
    <tableColumn id="1" xr3:uid="{00000000-0010-0000-2200-000001000000}" name="E2 Concentrated or dehydrated fruit/vegetables juices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Tabelle37" displayName="Tabelle37" ref="P24:P66" totalsRowShown="0">
  <autoFilter ref="P24:P66" xr:uid="{00000000-0009-0000-0100-000024000000}"/>
  <tableColumns count="1">
    <tableColumn id="1" xr3:uid="{00000000-0010-0000-2300-000001000000}" name="E2 Condiments (including table-top formats)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Tabelle38" displayName="Tabelle38" ref="Q24:Q51" totalsRowShown="0">
  <autoFilter ref="Q24:Q51" xr:uid="{00000000-0009-0000-0100-000025000000}"/>
  <tableColumns count="1">
    <tableColumn id="1" xr3:uid="{00000000-0010-0000-2400-000001000000}" name="E2 Confectionery including chocolate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Tabelle39" displayName="Tabelle39" ref="R24:R33" totalsRowShown="0">
  <autoFilter ref="R24:R33" xr:uid="{00000000-0009-0000-0100-000026000000}"/>
  <tableColumns count="1">
    <tableColumn id="1" xr3:uid="{00000000-0010-0000-2500-000001000000}" name="E2 Crustaceans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Tabelle40" displayName="Tabelle40" ref="S24:S31" totalsRowShown="0">
  <autoFilter ref="S24:S31" xr:uid="{00000000-0009-0000-0100-000027000000}"/>
  <tableColumns count="1">
    <tableColumn id="1" xr3:uid="{00000000-0010-0000-2600-000001000000}" name="E2 Dairy dessert and simila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4" displayName="Tabelle4" ref="D1:D4" totalsRowShown="0" headerRowDxfId="18">
  <autoFilter ref="D1:D4" xr:uid="{00000000-0009-0000-0100-000004000000}"/>
  <tableColumns count="1">
    <tableColumn id="1" xr3:uid="{00000000-0010-0000-0300-000001000000}" name="E1 Starchy roots or tubers and products thereof, sugar plants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Tabelle41" displayName="Tabelle41" ref="T24:T26" totalsRowShown="0">
  <autoFilter ref="T24:T26" xr:uid="{00000000-0009-0000-0100-000028000000}"/>
  <tableColumns count="1">
    <tableColumn id="1" xr3:uid="{00000000-0010-0000-2700-000001000000}" name="E2 Dessert sauces/toppings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Tabelle42" displayName="Tabelle42" ref="U24:U55" totalsRowShown="0">
  <autoFilter ref="U24:U55" xr:uid="{00000000-0009-0000-0100-000029000000}"/>
  <tableColumns count="1">
    <tableColumn id="1" xr3:uid="{00000000-0010-0000-2800-000001000000}" name="E2 Dishes, incl. Ready to eat meals (excluding soups and salads)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Tabelle43" displayName="Tabelle43" ref="V24:V33" totalsRowShown="0">
  <autoFilter ref="V24:V33" xr:uid="{00000000-0009-0000-0100-00002A000000}"/>
  <tableColumns count="1">
    <tableColumn id="1" xr3:uid="{00000000-0010-0000-2900-000001000000}" name="E2 Drinking water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Tabelle44" displayName="Tabelle44" ref="W24:W26" totalsRowShown="0">
  <autoFilter ref="W24:W26" xr:uid="{00000000-0009-0000-0100-00002B000000}"/>
  <tableColumns count="1">
    <tableColumn id="1" xr3:uid="{00000000-0010-0000-2A00-000001000000}" name="E2 Extracts of plant origin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Tabelle45" displayName="Tabelle45" ref="X24:X30" totalsRowShown="0">
  <autoFilter ref="X24:X30" xr:uid="{00000000-0009-0000-0100-00002C000000}"/>
  <tableColumns count="1">
    <tableColumn id="1" xr3:uid="{00000000-0010-0000-2B00-000001000000}" name="E2 Fat emulsions and blended fats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Tabelle46" displayName="Tabelle46" ref="Y24:Y42" totalsRowShown="0">
  <autoFilter ref="Y24:Y42" xr:uid="{00000000-0009-0000-0100-00002D000000}"/>
  <tableColumns count="1">
    <tableColumn id="1" xr3:uid="{00000000-0010-0000-2C00-000001000000}" name="E2 Fermented milk or cream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Tabelle47" displayName="Tabelle47" ref="Z24:Z80" totalsRowShown="0">
  <autoFilter ref="Z24:Z80" xr:uid="{00000000-0009-0000-0100-00002E000000}"/>
  <tableColumns count="1">
    <tableColumn id="1" xr3:uid="{00000000-0010-0000-2D00-000001000000}" name="E2 Fine bakery wares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Tabelle48" displayName="Tabelle48" ref="AA24:AA58" totalsRowShown="0">
  <autoFilter ref="AA24:AA58" xr:uid="{00000000-0009-0000-0100-00002F000000}"/>
  <tableColumns count="1">
    <tableColumn id="1" xr3:uid="{00000000-0010-0000-2E00-000001000000}" name="E2 Fish (meat)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F000000}" name="Tabelle49" displayName="Tabelle49" ref="AB24:AB43" totalsRowShown="0">
  <autoFilter ref="AB24:AB43" xr:uid="{00000000-0009-0000-0100-000030000000}"/>
  <tableColumns count="1">
    <tableColumn id="1" xr3:uid="{00000000-0010-0000-2F00-000001000000}" name="E2 Fish and seafood processed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30000000}" name="Tabelle50" displayName="Tabelle50" ref="AC24:AC29" totalsRowShown="0">
  <autoFilter ref="AC24:AC29" xr:uid="{00000000-0009-0000-0100-000031000000}"/>
  <tableColumns count="1">
    <tableColumn id="1" xr3:uid="{00000000-0010-0000-3000-000001000000}" name="E2 Flowering brassic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Leg" displayName="Leg" ref="E1:E5" totalsRowShown="0" headerRowDxfId="17">
  <autoFilter ref="E1:E5" xr:uid="{00000000-0009-0000-0100-000005000000}"/>
  <tableColumns count="1">
    <tableColumn id="1" xr3:uid="{00000000-0010-0000-0400-000001000000}" name="E1 Legumes, nuts, oilseeds and spices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1000000}" name="Tabelle51" displayName="Tabelle51" ref="AD24:AD26" totalsRowShown="0">
  <autoFilter ref="AD24:AD26" xr:uid="{00000000-0009-0000-0100-000032000000}"/>
  <tableColumns count="1">
    <tableColumn id="1" xr3:uid="{00000000-0010-0000-3100-000001000000}" name="E2 Food additives other than flavours, colours and artificial sweeteners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2000000}" name="Tabelle52" displayName="Tabelle52" ref="AE24:AE29" totalsRowShown="0">
  <autoFilter ref="AE24:AE29" xr:uid="{00000000-0009-0000-0100-000033000000}"/>
  <tableColumns count="1">
    <tableColumn id="1" xr3:uid="{00000000-0010-0000-3200-000001000000}" name="E2 Food for particular diets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3000000}" name="Tabelle53" displayName="Tabelle53" ref="AF24:AF39" totalsRowShown="0">
  <autoFilter ref="AF24:AF39" xr:uid="{00000000-0009-0000-0100-000034000000}"/>
  <tableColumns count="1">
    <tableColumn id="1" xr3:uid="{00000000-0010-0000-3300-000001000000}" name="E2 Food supplements and similar preparations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4000000}" name="Tabelle54" displayName="Tabelle54" ref="AG24:AG31" totalsRowShown="0">
  <autoFilter ref="AG24:AG31" xr:uid="{00000000-0009-0000-0100-000035000000}"/>
  <tableColumns count="1">
    <tableColumn id="1" xr3:uid="{00000000-0010-0000-3400-000001000000}" name="E2 Fried or extruded cereal, seed or root-based products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5000000}" name="Tabelle55" displayName="Tabelle55" ref="AH24:AH52" totalsRowShown="0">
  <autoFilter ref="AH24:AH52" xr:uid="{00000000-0009-0000-0100-000036000000}"/>
  <tableColumns count="1">
    <tableColumn id="1" xr3:uid="{00000000-0010-0000-3500-000001000000}" name="E2 Fruit / vegetable juices and nectars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6000000}" name="Tabelle56" displayName="Tabelle56" ref="AI24:AI113" totalsRowShown="0">
  <autoFilter ref="AI24:AI113" xr:uid="{00000000-0009-0000-0100-000037000000}"/>
  <tableColumns count="1">
    <tableColumn id="1" xr3:uid="{00000000-0010-0000-3600-000001000000}" name="E2 Fruit used as fruit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7000000}" name="Tabelle57" displayName="Tabelle57" ref="AJ24:AJ54" totalsRowShown="0">
  <autoFilter ref="AJ24:AJ54" xr:uid="{00000000-0009-0000-0100-000038000000}"/>
  <tableColumns count="1">
    <tableColumn id="1" xr3:uid="{00000000-0010-0000-3700-000001000000}" name="E2 Fruiting vegetables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8000000}" name="Tabelle58" displayName="Tabelle58" ref="AK24:AK34" totalsRowShown="0">
  <autoFilter ref="AK24:AK34" xr:uid="{00000000-0009-0000-0100-000039000000}"/>
  <tableColumns count="1">
    <tableColumn id="1" xr3:uid="{00000000-0010-0000-3800-000001000000}" name="E2 Fungi, mosses and lichens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9000000}" name="Tabelle59" displayName="Tabelle59" ref="AL24:AL55" totalsRowShown="0">
  <autoFilter ref="AL24:AL55" xr:uid="{00000000-0009-0000-0100-00003A000000}"/>
  <tableColumns count="1">
    <tableColumn id="1" xr3:uid="{00000000-0010-0000-3900-000001000000}" name="E2 Herbs and edible flowers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A000000}" name="Tabelle60" displayName="Tabelle60" ref="AM24:AM43" totalsRowShown="0">
  <autoFilter ref="AM24:AM43" xr:uid="{00000000-0009-0000-0100-00003B000000}"/>
  <tableColumns count="1">
    <tableColumn id="1" xr3:uid="{00000000-0010-0000-3A00-000001000000}" name="E2 Hot drinks and similar (coffee, cocoa, tea and herbal infusions)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le6" displayName="Tabelle6" ref="F1:F3" totalsRowShown="0" headerRowDxfId="16">
  <autoFilter ref="F1:F3" xr:uid="{00000000-0009-0000-0100-000006000000}"/>
  <tableColumns count="1">
    <tableColumn id="1" xr3:uid="{00000000-0010-0000-0500-000001000000}" name="E1 Fruit and fruit products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B000000}" name="Tabelle61" displayName="Tabelle61" ref="AN24:AN30" totalsRowShown="0">
  <autoFilter ref="AN24:AN30" xr:uid="{00000000-0009-0000-0100-00003C000000}"/>
  <tableColumns count="1">
    <tableColumn id="1" xr3:uid="{00000000-0010-0000-3B00-000001000000}" name="E2 Ingredients for coffee, cocoa, tea, and herbal infusions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C000000}" name="Tabelle62" displayName="Tabelle62" ref="AO24:AO26" totalsRowShown="0">
  <autoFilter ref="AO24:AO26" xr:uid="{00000000-0009-0000-0100-00003D000000}"/>
  <tableColumns count="1">
    <tableColumn id="1" xr3:uid="{00000000-0010-0000-3C00-000001000000}" name="E2 Isolated proteins and other protein products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D000000}" name="Tabelle63" displayName="Tabelle63" ref="AP24:AP64" totalsRowShown="0">
  <autoFilter ref="AP24:AP64" xr:uid="{00000000-0009-0000-0100-00003E000000}"/>
  <tableColumns count="1">
    <tableColumn id="1" xr3:uid="{00000000-0010-0000-3D00-000001000000}" name="E2 Leafy vegetables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E000000}" name="Tabelle64" displayName="Tabelle64" ref="AQ24:AQ40" totalsRowShown="0">
  <autoFilter ref="AQ24:AQ40" xr:uid="{00000000-0009-0000-0100-00003F000000}"/>
  <tableColumns count="1">
    <tableColumn id="1" xr3:uid="{00000000-0010-0000-3E00-000001000000}" name="E2 Legumes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F000000}" name="Tabelle66" displayName="Tabelle66" ref="AR24:AR29" totalsRowShown="0">
  <autoFilter ref="AR24:AR29" xr:uid="{00000000-0009-0000-0100-000040000000}"/>
  <tableColumns count="1">
    <tableColumn id="1" xr3:uid="{00000000-0010-0000-3F00-000001000000}" name="E2 Legumes with pod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40000000}" name="Tabelle67" displayName="Tabelle67" ref="AS24:AS25" totalsRowShown="0">
  <autoFilter ref="AS24:AS25" xr:uid="{00000000-0009-0000-0100-000041000000}"/>
  <tableColumns count="1">
    <tableColumn id="1" xr3:uid="{00000000-0010-0000-4000-000001000000}" name="E2 Liquid or gel separated from plant RPCs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41000000}" name="Tabelle68" displayName="Tabelle68" ref="AT24:AT45" totalsRowShown="0">
  <autoFilter ref="AT24:AT45" xr:uid="{00000000-0009-0000-0100-000042000000}"/>
  <tableColumns count="1">
    <tableColumn id="1" xr3:uid="{00000000-0010-0000-4100-000001000000}" name="E2 Mammals and birds meat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42000000}" name="Tabelle70" displayName="Tabelle70" ref="AV24:AV35" totalsRowShown="0">
  <autoFilter ref="AV24:AV35" xr:uid="{00000000-0009-0000-0100-000043000000}"/>
  <tableColumns count="1">
    <tableColumn id="1" xr3:uid="{00000000-0010-0000-4200-000001000000}" name="E2 Meat and dairy imitates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43000000}" name="Tabelle71" displayName="Tabelle71" ref="AU24:AU25" totalsRowShown="0">
  <autoFilter ref="AU24:AU25" xr:uid="{00000000-0009-0000-0100-000044000000}"/>
  <tableColumns count="1">
    <tableColumn id="1" xr3:uid="{00000000-0010-0000-4300-000001000000}" name="E2 Marinated meat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44000000}" name="Tabelle72" displayName="Tabelle72" ref="AW24:AW27" totalsRowShown="0">
  <autoFilter ref="AW24:AW27" xr:uid="{00000000-0009-0000-0100-000045000000}"/>
  <tableColumns count="1">
    <tableColumn id="1" xr3:uid="{00000000-0010-0000-4400-000001000000}" name="E2 Meat specialtie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le7" displayName="Tabelle7" ref="G1:G12" totalsRowShown="0" headerRowDxfId="15">
  <autoFilter ref="G1:G12" xr:uid="{00000000-0009-0000-0100-000007000000}"/>
  <tableColumns count="1">
    <tableColumn id="1" xr3:uid="{00000000-0010-0000-0600-000001000000}" name="E1 Meat and meat products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5000000}" name="Tabelle73" displayName="Tabelle73" ref="AX24:AX28" totalsRowShown="0">
  <autoFilter ref="AX24:AX28" xr:uid="{00000000-0009-0000-0100-000046000000}"/>
  <tableColumns count="1">
    <tableColumn id="1" xr3:uid="{00000000-0010-0000-4500-000001000000}" name="E2 Milk and dairy powders and concentrates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46000000}" name="Tabelle74" displayName="Tabelle74" ref="AY24:AY36" totalsRowShown="0">
  <autoFilter ref="AY24:AY36" xr:uid="{00000000-0009-0000-0100-000047000000}"/>
  <tableColumns count="1">
    <tableColumn id="1" xr3:uid="{00000000-0010-0000-4600-000001000000}" name="E2 Milk, whey and cream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47000000}" name="Tabelle75" displayName="Tabelle75" ref="AZ24:AZ29" totalsRowShown="0">
  <autoFilter ref="AZ24:AZ29" xr:uid="{00000000-0009-0000-0100-000048000000}"/>
  <tableColumns count="1">
    <tableColumn id="1" xr3:uid="{00000000-0010-0000-4700-000001000000}" name="E2 Miscellaneous agents for food processing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48000000}" name="Tabelle76" displayName="Tabelle76" ref="BA24:BA28" totalsRowShown="0">
  <autoFilter ref="BA24:BA28" xr:uid="{00000000-0009-0000-0100-000049000000}"/>
  <tableColumns count="1">
    <tableColumn id="1" xr3:uid="{00000000-0010-0000-4800-000001000000}" name="E2 Mixed alcoholic drinks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9000000}" name="Tabelle77" displayName="Tabelle77" ref="BB24:BB31" totalsRowShown="0">
  <autoFilter ref="BB24:BB31" xr:uid="{00000000-0009-0000-0100-00004A000000}"/>
  <tableColumns count="1">
    <tableColumn id="1" xr3:uid="{00000000-0010-0000-4900-000001000000}" name="E2 Molluscs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4A000000}" name="Tabelle78" displayName="Tabelle78" ref="BC24:BC65" totalsRowShown="0">
  <autoFilter ref="BC24:BC65" xr:uid="{00000000-0009-0000-0100-00004B000000}"/>
  <tableColumns count="1">
    <tableColumn id="1" xr3:uid="{00000000-0010-0000-4A00-000001000000}" name="E2 Nuts, oilseeds and oilfruits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4B000000}" name="Tabelle79" displayName="Tabelle79" ref="BD24:BD49" totalsRowShown="0">
  <autoFilter ref="BD24:BD49" xr:uid="{00000000-0009-0000-0100-00004C000000}"/>
  <tableColumns count="1">
    <tableColumn id="1" xr3:uid="{00000000-0010-0000-4B00-000001000000}" name="E2 Pasta, doughs and similar products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4C000000}" name="Tabelle80" displayName="Tabelle80" ref="BE24:BE25" totalsRowShown="0">
  <autoFilter ref="BE24:BE25" xr:uid="{00000000-0009-0000-0100-00004D000000}"/>
  <tableColumns count="1">
    <tableColumn id="1" xr3:uid="{00000000-0010-0000-4C00-000001000000}" name="E2 Preserved/processed fat tissues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4D000000}" name="Tabelle81" displayName="Tabelle81" ref="BF24:BF28" totalsRowShown="0">
  <autoFilter ref="BF24:BF28" xr:uid="{00000000-0009-0000-0100-00004E000000}"/>
  <tableColumns count="1">
    <tableColumn id="1" xr3:uid="{00000000-0010-0000-4D00-000001000000}" name="E2 Processed eggs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4E000000}" name="Tabelle82" displayName="Tabelle82" ref="BG24:BG67" totalsRowShown="0">
  <autoFilter ref="BG24:BG67" xr:uid="{00000000-0009-0000-0100-00004F000000}"/>
  <tableColumns count="1">
    <tableColumn id="1" xr3:uid="{00000000-0010-0000-4E00-000001000000}" name="E2 Processed fruit product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le8" displayName="Tabelle8" ref="H1:H5" totalsRowShown="0" headerRowDxfId="14">
  <autoFilter ref="H1:H5" xr:uid="{00000000-0009-0000-0100-000008000000}"/>
  <tableColumns count="1">
    <tableColumn id="1" xr3:uid="{00000000-0010-0000-0700-000001000000}" name="E1 Fish, seafood, amphibians, reptiles and invertebrates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4F000000}" name="Tabelle83" displayName="Tabelle83" ref="BH24:BH32" totalsRowShown="0">
  <autoFilter ref="BH24:BH32" xr:uid="{00000000-0009-0000-0100-000050000000}"/>
  <tableColumns count="1">
    <tableColumn id="1" xr3:uid="{00000000-0010-0000-4F00-000001000000}" name="E2 Processed legumes, nuts, oilseeds and spices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50000000}" name="Tabelle84" displayName="Tabelle84" ref="BI24:BI43" totalsRowShown="0">
  <autoFilter ref="BI24:BI43" xr:uid="{00000000-0009-0000-0100-000051000000}"/>
  <tableColumns count="1">
    <tableColumn id="1" xr3:uid="{00000000-0010-0000-5000-000001000000}" name="E2 Processed or preserved vegetables and similar"/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51000000}" name="Tabelle85" displayName="Tabelle85" ref="BJ24:BJ37" totalsRowShown="0">
  <autoFilter ref="BJ24:BJ37" xr:uid="{00000000-0009-0000-0100-000052000000}"/>
  <tableColumns count="1">
    <tableColumn id="1" xr3:uid="{00000000-0010-0000-5100-000001000000}" name="E2 Processed whole meat products"/>
  </tableColumns>
  <tableStyleInfo name="TableStyleMedium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52000000}" name="Tabelle86" displayName="Tabelle86" ref="BK24:BK44" totalsRowShown="0">
  <autoFilter ref="BK24:BK44" xr:uid="{00000000-0009-0000-0100-000053000000}"/>
  <tableColumns count="1">
    <tableColumn id="1" xr3:uid="{00000000-0010-0000-5200-000001000000}" name="E2 Root and tuber vegetables (excluding starchy- and sugar-)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53000000}" name="Tabelle87" displayName="Tabelle87" ref="BL24:BL48" totalsRowShown="0">
  <autoFilter ref="BL24:BL48" xr:uid="{00000000-0009-0000-0100-000054000000}"/>
  <tableColumns count="1">
    <tableColumn id="1" xr3:uid="{00000000-0010-0000-5300-000001000000}" name="E2 Sausages"/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54000000}" name="Tabelle88" displayName="Tabelle88" ref="BM24:BM25" totalsRowShown="0">
  <autoFilter ref="BM24:BM25" xr:uid="{00000000-0009-0000-0100-000055000000}"/>
  <tableColumns count="1">
    <tableColumn id="1" xr3:uid="{00000000-0010-0000-5400-000001000000}" name="E2 Savoury extracts and sauce ingredients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55000000}" name="Tabelle89" displayName="Tabelle89" ref="BN24:BN33" totalsRowShown="0">
  <autoFilter ref="BN24:BN33" xr:uid="{00000000-0009-0000-0100-000056000000}"/>
  <tableColumns count="1">
    <tableColumn id="1" xr3:uid="{00000000-0010-0000-5500-000001000000}" name="E2 Seasonings and extracts"/>
  </tableColumns>
  <tableStyleInfo name="TableStyleMedium2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56000000}" name="Tabelle90" displayName="Tabelle90" ref="BO24:BO32" totalsRowShown="0">
  <autoFilter ref="BO24:BO32" xr:uid="{00000000-0009-0000-0100-000057000000}"/>
  <tableColumns count="1">
    <tableColumn id="1" xr3:uid="{00000000-0010-0000-5600-000001000000}" name="E2 Soups and salads"/>
  </tableColumns>
  <tableStyleInfo name="TableStyleMedium2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57000000}" name="Tabelle91" displayName="Tabelle91" ref="BP24:BP75" totalsRowShown="0">
  <autoFilter ref="BP24:BP75" xr:uid="{00000000-0009-0000-0100-000058000000}"/>
  <tableColumns count="1">
    <tableColumn id="1" xr3:uid="{00000000-0010-0000-5700-000001000000}" name="E2 Spices"/>
  </tableColumns>
  <tableStyleInfo name="TableStyleMedium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58000000}" name="Tabelle92" displayName="Tabelle92" ref="BQ24:BQ25" totalsRowShown="0">
  <autoFilter ref="BQ24:BQ25" xr:uid="{00000000-0009-0000-0100-000059000000}"/>
  <tableColumns count="1">
    <tableColumn id="1" xr3:uid="{00000000-0010-0000-5800-000001000000}" name="E2 Spoonable desserts and ice creams (generic)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le9" displayName="Tabelle9" ref="I1:I6" totalsRowShown="0" headerRowDxfId="13">
  <autoFilter ref="I1:I6" xr:uid="{00000000-0009-0000-0100-000009000000}"/>
  <tableColumns count="1">
    <tableColumn id="1" xr3:uid="{00000000-0010-0000-0800-000001000000}" name="E1 Milk and dairy products"/>
  </tableColumns>
  <tableStyleInfo name="TableStyleMedium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59000000}" name="Tabelle93" displayName="Tabelle93" ref="BR24:BR27" totalsRowShown="0">
  <autoFilter ref="BR24:BR27" xr:uid="{00000000-0009-0000-0100-00005A000000}"/>
  <tableColumns count="1">
    <tableColumn id="1" xr3:uid="{00000000-0010-0000-5900-000001000000}" name="E2 Sprouts, shoots and similar"/>
  </tableColumns>
  <tableStyleInfo name="TableStyleMedium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5A000000}" name="Tabelle94" displayName="Tabelle94" ref="BS24:BS26" totalsRowShown="0">
  <autoFilter ref="BS24:BS26" xr:uid="{00000000-0009-0000-0100-00005B000000}"/>
  <tableColumns count="1">
    <tableColumn id="1" xr3:uid="{00000000-0010-0000-5A00-000001000000}" name="E2 Starches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5B000000}" name="Tabelle95" displayName="Tabelle95" ref="BT24:BT28" totalsRowShown="0">
  <autoFilter ref="BT24:BT28" xr:uid="{00000000-0009-0000-0100-00005C000000}"/>
  <tableColumns count="1">
    <tableColumn id="1" xr3:uid="{00000000-0010-0000-5B00-000001000000}" name="E2 Starchy root and tuber products"/>
  </tableColumns>
  <tableStyleInfo name="TableStyleMedium2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5C000000}" name="Tabelle96" displayName="Tabelle96" ref="BU24:BU30" totalsRowShown="0">
  <autoFilter ref="BU24:BU30" xr:uid="{00000000-0009-0000-0100-00005D000000}"/>
  <tableColumns count="1">
    <tableColumn id="1" xr3:uid="{00000000-0010-0000-5C00-000001000000}" name="E2 Starchy roots and tubers"/>
  </tableColumns>
  <tableStyleInfo name="TableStyleMedium2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5D000000}" name="Tabelle97" displayName="Tabelle97" ref="BV24:BV40" totalsRowShown="0">
  <autoFilter ref="BV24:BV40" xr:uid="{00000000-0009-0000-0100-00005E000000}"/>
  <tableColumns count="1">
    <tableColumn id="1" xr3:uid="{00000000-0010-0000-5D00-000001000000}" name="E2 Stems/stalks eaten as vegetables"/>
  </tableColumns>
  <tableStyleInfo name="TableStyleMedium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5E000000}" name="Tabelle98" displayName="Tabelle98" ref="BW24:BW41" totalsRowShown="0">
  <autoFilter ref="BW24:BW41" xr:uid="{00000000-0009-0000-0100-00005F000000}"/>
  <tableColumns count="1">
    <tableColumn id="1" xr3:uid="{00000000-0010-0000-5E00-000001000000}" name="E2 Sugar and other sweetening ingredients (excluding intensive sweeteners)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5F000000}" name="Tabelle99" displayName="Tabelle99" ref="BX24:BX27" totalsRowShown="0">
  <autoFilter ref="BX24:BX27" xr:uid="{00000000-0009-0000-0100-000060000000}"/>
  <tableColumns count="1">
    <tableColumn id="1" xr3:uid="{00000000-0010-0000-5F00-000001000000}" name="E2 Sugar plants"/>
  </tableColumns>
  <tableStyleInfo name="TableStyleMedium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60000000}" name="Tabelle100" displayName="Tabelle100" ref="BY24:BY31" totalsRowShown="0">
  <autoFilter ref="BY24:BY31" xr:uid="{00000000-0009-0000-0100-000061000000}"/>
  <tableColumns count="1">
    <tableColumn id="1" xr3:uid="{00000000-0010-0000-6000-000001000000}" name="E2 Unprocessed eggs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61000000}" name="Tabelle101" displayName="Tabelle101" ref="BZ24:BZ41" totalsRowShown="0">
  <autoFilter ref="BZ24:BZ41" xr:uid="{00000000-0009-0000-0100-000062000000}"/>
  <tableColumns count="1">
    <tableColumn id="1" xr3:uid="{00000000-0010-0000-6100-000001000000}" name="E2 Unsweetened spirits and liqueurs"/>
  </tableColumns>
  <tableStyleInfo name="TableStyleMedium2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62000000}" name="Tabelle102" displayName="Tabelle102" ref="CA24:CA26" totalsRowShown="0">
  <autoFilter ref="CA24:CA26" xr:uid="{00000000-0009-0000-0100-000063000000}"/>
  <tableColumns count="1">
    <tableColumn id="1" xr3:uid="{00000000-0010-0000-6200-000001000000}" name="E2 Water-based sweet desser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5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63" Type="http://schemas.openxmlformats.org/officeDocument/2006/relationships/table" Target="../tables/table62.xml"/><Relationship Id="rId68" Type="http://schemas.openxmlformats.org/officeDocument/2006/relationships/table" Target="../tables/table67.xml"/><Relationship Id="rId84" Type="http://schemas.openxmlformats.org/officeDocument/2006/relationships/table" Target="../tables/table83.xml"/><Relationship Id="rId89" Type="http://schemas.openxmlformats.org/officeDocument/2006/relationships/table" Target="../tables/table88.xml"/><Relationship Id="rId16" Type="http://schemas.openxmlformats.org/officeDocument/2006/relationships/table" Target="../tables/table15.xml"/><Relationship Id="rId11" Type="http://schemas.openxmlformats.org/officeDocument/2006/relationships/table" Target="../tables/table10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53" Type="http://schemas.openxmlformats.org/officeDocument/2006/relationships/table" Target="../tables/table52.xml"/><Relationship Id="rId58" Type="http://schemas.openxmlformats.org/officeDocument/2006/relationships/table" Target="../tables/table57.xml"/><Relationship Id="rId74" Type="http://schemas.openxmlformats.org/officeDocument/2006/relationships/table" Target="../tables/table73.xml"/><Relationship Id="rId79" Type="http://schemas.openxmlformats.org/officeDocument/2006/relationships/table" Target="../tables/table78.xml"/><Relationship Id="rId102" Type="http://schemas.openxmlformats.org/officeDocument/2006/relationships/table" Target="../tables/table101.xml"/><Relationship Id="rId5" Type="http://schemas.openxmlformats.org/officeDocument/2006/relationships/table" Target="../tables/table4.xml"/><Relationship Id="rId90" Type="http://schemas.openxmlformats.org/officeDocument/2006/relationships/table" Target="../tables/table89.xml"/><Relationship Id="rId95" Type="http://schemas.openxmlformats.org/officeDocument/2006/relationships/table" Target="../tables/table94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64" Type="http://schemas.openxmlformats.org/officeDocument/2006/relationships/table" Target="../tables/table63.xml"/><Relationship Id="rId69" Type="http://schemas.openxmlformats.org/officeDocument/2006/relationships/table" Target="../tables/table68.xml"/><Relationship Id="rId80" Type="http://schemas.openxmlformats.org/officeDocument/2006/relationships/table" Target="../tables/table79.xml"/><Relationship Id="rId85" Type="http://schemas.openxmlformats.org/officeDocument/2006/relationships/table" Target="../tables/table84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59" Type="http://schemas.openxmlformats.org/officeDocument/2006/relationships/table" Target="../tables/table58.xml"/><Relationship Id="rId67" Type="http://schemas.openxmlformats.org/officeDocument/2006/relationships/table" Target="../tables/table66.xml"/><Relationship Id="rId103" Type="http://schemas.openxmlformats.org/officeDocument/2006/relationships/table" Target="../tables/table102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62" Type="http://schemas.openxmlformats.org/officeDocument/2006/relationships/table" Target="../tables/table61.xml"/><Relationship Id="rId70" Type="http://schemas.openxmlformats.org/officeDocument/2006/relationships/table" Target="../tables/table69.xml"/><Relationship Id="rId75" Type="http://schemas.openxmlformats.org/officeDocument/2006/relationships/table" Target="../tables/table74.xml"/><Relationship Id="rId83" Type="http://schemas.openxmlformats.org/officeDocument/2006/relationships/table" Target="../tables/table82.xml"/><Relationship Id="rId88" Type="http://schemas.openxmlformats.org/officeDocument/2006/relationships/table" Target="../tables/table87.xml"/><Relationship Id="rId91" Type="http://schemas.openxmlformats.org/officeDocument/2006/relationships/table" Target="../tables/table90.xml"/><Relationship Id="rId96" Type="http://schemas.openxmlformats.org/officeDocument/2006/relationships/table" Target="../tables/table9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57" Type="http://schemas.openxmlformats.org/officeDocument/2006/relationships/table" Target="../tables/table5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60" Type="http://schemas.openxmlformats.org/officeDocument/2006/relationships/table" Target="../tables/table59.xml"/><Relationship Id="rId65" Type="http://schemas.openxmlformats.org/officeDocument/2006/relationships/table" Target="../tables/table64.xml"/><Relationship Id="rId73" Type="http://schemas.openxmlformats.org/officeDocument/2006/relationships/table" Target="../tables/table72.xml"/><Relationship Id="rId78" Type="http://schemas.openxmlformats.org/officeDocument/2006/relationships/table" Target="../tables/table77.xml"/><Relationship Id="rId81" Type="http://schemas.openxmlformats.org/officeDocument/2006/relationships/table" Target="../tables/table80.xml"/><Relationship Id="rId86" Type="http://schemas.openxmlformats.org/officeDocument/2006/relationships/table" Target="../tables/table85.xml"/><Relationship Id="rId94" Type="http://schemas.openxmlformats.org/officeDocument/2006/relationships/table" Target="../tables/table93.xml"/><Relationship Id="rId99" Type="http://schemas.openxmlformats.org/officeDocument/2006/relationships/table" Target="../tables/table98.xml"/><Relationship Id="rId101" Type="http://schemas.openxmlformats.org/officeDocument/2006/relationships/table" Target="../tables/table10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Relationship Id="rId76" Type="http://schemas.openxmlformats.org/officeDocument/2006/relationships/table" Target="../tables/table75.xml"/><Relationship Id="rId97" Type="http://schemas.openxmlformats.org/officeDocument/2006/relationships/table" Target="../tables/table96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Relationship Id="rId92" Type="http://schemas.openxmlformats.org/officeDocument/2006/relationships/table" Target="../tables/table91.xml"/><Relationship Id="rId2" Type="http://schemas.openxmlformats.org/officeDocument/2006/relationships/table" Target="../tables/table1.xml"/><Relationship Id="rId29" Type="http://schemas.openxmlformats.org/officeDocument/2006/relationships/table" Target="../tables/table28.xml"/><Relationship Id="rId24" Type="http://schemas.openxmlformats.org/officeDocument/2006/relationships/table" Target="../tables/table23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66" Type="http://schemas.openxmlformats.org/officeDocument/2006/relationships/table" Target="../tables/table65.xml"/><Relationship Id="rId87" Type="http://schemas.openxmlformats.org/officeDocument/2006/relationships/table" Target="../tables/table86.xml"/><Relationship Id="rId61" Type="http://schemas.openxmlformats.org/officeDocument/2006/relationships/table" Target="../tables/table60.xml"/><Relationship Id="rId82" Type="http://schemas.openxmlformats.org/officeDocument/2006/relationships/table" Target="../tables/table81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56" Type="http://schemas.openxmlformats.org/officeDocument/2006/relationships/table" Target="../tables/table55.xml"/><Relationship Id="rId77" Type="http://schemas.openxmlformats.org/officeDocument/2006/relationships/table" Target="../tables/table76.xml"/><Relationship Id="rId100" Type="http://schemas.openxmlformats.org/officeDocument/2006/relationships/table" Target="../tables/table99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93" Type="http://schemas.openxmlformats.org/officeDocument/2006/relationships/table" Target="../tables/table92.xml"/><Relationship Id="rId98" Type="http://schemas.openxmlformats.org/officeDocument/2006/relationships/table" Target="../tables/table97.xml"/><Relationship Id="rId3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fsa.europa.eu/en/efsajournal/pub/5243" TargetMode="External"/><Relationship Id="rId13" Type="http://schemas.openxmlformats.org/officeDocument/2006/relationships/hyperlink" Target="https://www.efsa.europa.eu/en/efsajournal/pub/4655" TargetMode="External"/><Relationship Id="rId3" Type="http://schemas.openxmlformats.org/officeDocument/2006/relationships/hyperlink" Target="https://www.efsa.europa.eu/en/efsajournal/pub/4751" TargetMode="External"/><Relationship Id="rId7" Type="http://schemas.openxmlformats.org/officeDocument/2006/relationships/hyperlink" Target="https://www.efsa.europa.eu/de/efsajournal/pub/2798" TargetMode="External"/><Relationship Id="rId12" Type="http://schemas.openxmlformats.org/officeDocument/2006/relationships/hyperlink" Target="https://www.efsa.europa.eu/de/efsajournal/pub/4141" TargetMode="External"/><Relationship Id="rId2" Type="http://schemas.openxmlformats.org/officeDocument/2006/relationships/hyperlink" Target="https://www.efsa.europa.eu/de/efsajournal/pub/3386" TargetMode="External"/><Relationship Id="rId1" Type="http://schemas.openxmlformats.org/officeDocument/2006/relationships/hyperlink" Target="http://www.atsdr.cdc.gov/ToxProfiles/tp90.pdf" TargetMode="External"/><Relationship Id="rId6" Type="http://schemas.openxmlformats.org/officeDocument/2006/relationships/hyperlink" Target="https://www.efsa.europa.eu/de/efsajournal/pub/3386" TargetMode="External"/><Relationship Id="rId11" Type="http://schemas.openxmlformats.org/officeDocument/2006/relationships/hyperlink" Target="https://www.efsa.europa.eu/de/efsajournal/pub/3386" TargetMode="External"/><Relationship Id="rId5" Type="http://schemas.openxmlformats.org/officeDocument/2006/relationships/hyperlink" Target="https://www.efsa.europa.eu/en/efsajournal/pub/4718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s://www.efsa.europa.eu/en/efsajournal/pub/5243" TargetMode="External"/><Relationship Id="rId4" Type="http://schemas.openxmlformats.org/officeDocument/2006/relationships/hyperlink" Target="https://www.efsa.europa.eu/en/efsajournal/pub/5243" TargetMode="External"/><Relationship Id="rId9" Type="http://schemas.openxmlformats.org/officeDocument/2006/relationships/hyperlink" Target="https://www.efsa.europa.eu/en/efsajournal/pub/4908" TargetMode="External"/><Relationship Id="rId14" Type="http://schemas.openxmlformats.org/officeDocument/2006/relationships/hyperlink" Target="https://www.efsa.europa.eu/de/efsajournal/pub/44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/>
  <dimension ref="A1:K52"/>
  <sheetViews>
    <sheetView showGridLines="0" tabSelected="1" zoomScale="70" zoomScaleNormal="70" workbookViewId="0">
      <selection activeCell="B1" sqref="B1"/>
    </sheetView>
  </sheetViews>
  <sheetFormatPr baseColWidth="10" defaultColWidth="11.42578125" defaultRowHeight="14.25" x14ac:dyDescent="0.25"/>
  <cols>
    <col min="1" max="1" width="29.42578125" customWidth="1"/>
    <col min="2" max="2" width="34.5703125" customWidth="1"/>
    <col min="3" max="3" width="26.5703125" customWidth="1"/>
    <col min="4" max="6" width="15.5703125" customWidth="1"/>
    <col min="7" max="7" width="3" customWidth="1"/>
    <col min="8" max="8" width="11.42578125" style="74" customWidth="1"/>
    <col min="9" max="11" width="11.42578125" style="74"/>
  </cols>
  <sheetData>
    <row r="1" spans="1:7" ht="21.75" customHeight="1" x14ac:dyDescent="0.3">
      <c r="A1" s="17" t="s">
        <v>21</v>
      </c>
      <c r="B1" s="47"/>
      <c r="C1" s="18" t="s">
        <v>18</v>
      </c>
      <c r="D1" s="118" t="s">
        <v>8555</v>
      </c>
      <c r="E1" s="118"/>
      <c r="F1" s="118"/>
      <c r="G1" s="15"/>
    </row>
    <row r="2" spans="1:7" ht="10.5" customHeight="1" thickBot="1" x14ac:dyDescent="0.35">
      <c r="A2" s="19"/>
      <c r="B2" s="18"/>
      <c r="C2" s="18"/>
      <c r="D2" s="15"/>
      <c r="E2" s="15"/>
      <c r="F2" s="15"/>
      <c r="G2" s="15"/>
    </row>
    <row r="3" spans="1:7" ht="45.75" customHeight="1" thickTop="1" x14ac:dyDescent="0.25">
      <c r="A3" s="20" t="s">
        <v>12</v>
      </c>
      <c r="B3" s="48"/>
      <c r="C3" s="21" t="s">
        <v>19</v>
      </c>
      <c r="D3" s="22"/>
      <c r="E3" s="23"/>
      <c r="F3" s="23"/>
      <c r="G3" s="24"/>
    </row>
    <row r="4" spans="1:7" ht="30" customHeight="1" x14ac:dyDescent="0.3">
      <c r="A4" s="31" t="s">
        <v>4069</v>
      </c>
      <c r="B4" s="57" t="str">
        <f>IF(ISBLANK(B3),"",VLOOKUP($B$3,'Gesundheitsbezogener Richtwert'!$A$2:$E$15,2,0))</f>
        <v/>
      </c>
      <c r="C4" s="15"/>
      <c r="D4" s="15"/>
      <c r="E4" s="18"/>
      <c r="F4" s="18"/>
      <c r="G4" s="25"/>
    </row>
    <row r="5" spans="1:7" ht="30" customHeight="1" x14ac:dyDescent="0.25">
      <c r="A5" s="17" t="s">
        <v>13</v>
      </c>
      <c r="B5" s="57" t="str">
        <f>IF(ISBLANK(B3),"",VLOOKUP($B$3,'Gesundheitsbezogener Richtwert'!$A$2:$E$15,3,0))</f>
        <v/>
      </c>
      <c r="C5" s="26"/>
      <c r="D5" s="26"/>
      <c r="E5" s="18"/>
      <c r="F5" s="18"/>
      <c r="G5" s="25"/>
    </row>
    <row r="6" spans="1:7" ht="30" customHeight="1" x14ac:dyDescent="0.25">
      <c r="A6" s="117" t="s">
        <v>4070</v>
      </c>
      <c r="B6" s="57" t="str">
        <f>IF(ISBLANK(B3),"",VLOOKUP($B$3,'Gesundheitsbezogener Richtwert'!$A$2:$E$15,5,0))</f>
        <v/>
      </c>
      <c r="C6" s="26"/>
      <c r="D6" s="26"/>
      <c r="E6" s="18"/>
      <c r="F6" s="18"/>
      <c r="G6" s="25"/>
    </row>
    <row r="7" spans="1:7" ht="10.5" customHeight="1" x14ac:dyDescent="0.3">
      <c r="A7" s="28"/>
      <c r="B7" s="29"/>
      <c r="C7" s="26"/>
      <c r="D7" s="27"/>
      <c r="E7" s="18"/>
      <c r="F7" s="18"/>
      <c r="G7" s="25"/>
    </row>
    <row r="8" spans="1:7" ht="42.95" customHeight="1" x14ac:dyDescent="0.25">
      <c r="A8" s="17" t="s">
        <v>1</v>
      </c>
      <c r="B8" s="126" t="str">
        <f>IF(ISBLANK(B3),"",VLOOKUP($B$3,'Gesundheitsbezogener Richtwert'!$A$2:$J$15,10,0))</f>
        <v/>
      </c>
      <c r="C8" s="127"/>
      <c r="D8" s="127"/>
      <c r="E8" s="127"/>
      <c r="F8" s="128"/>
      <c r="G8" s="25"/>
    </row>
    <row r="9" spans="1:7" ht="10.5" customHeight="1" x14ac:dyDescent="0.3">
      <c r="A9" s="28"/>
      <c r="B9" s="29" t="e">
        <f>VLOOKUP(B3,'Gesundheitsbezogener Richtwert'!A2:D15,4,0)</f>
        <v>#N/A</v>
      </c>
      <c r="C9" s="26"/>
      <c r="D9" s="27"/>
      <c r="E9" s="18"/>
      <c r="F9" s="18"/>
      <c r="G9" s="25"/>
    </row>
    <row r="10" spans="1:7" ht="30" customHeight="1" x14ac:dyDescent="0.25">
      <c r="A10" s="17" t="s">
        <v>5</v>
      </c>
      <c r="B10" s="49"/>
      <c r="C10" s="18" t="s">
        <v>18</v>
      </c>
      <c r="D10" s="120"/>
      <c r="E10" s="120"/>
      <c r="F10" s="120"/>
      <c r="G10" s="25"/>
    </row>
    <row r="11" spans="1:7" ht="30" customHeight="1" x14ac:dyDescent="0.25">
      <c r="A11" s="17" t="s">
        <v>9</v>
      </c>
      <c r="B11" s="109"/>
      <c r="C11" s="18" t="s">
        <v>18</v>
      </c>
      <c r="D11" s="125" t="s">
        <v>4073</v>
      </c>
      <c r="E11" s="125"/>
      <c r="F11" s="125"/>
      <c r="G11" s="25"/>
    </row>
    <row r="12" spans="1:7" ht="30" customHeight="1" x14ac:dyDescent="0.25">
      <c r="A12" s="31" t="s">
        <v>8554</v>
      </c>
      <c r="B12" s="99"/>
      <c r="C12" s="18" t="s">
        <v>18</v>
      </c>
      <c r="D12" s="30" t="s">
        <v>26</v>
      </c>
      <c r="E12" s="30" t="s">
        <v>36</v>
      </c>
      <c r="F12" s="30" t="s">
        <v>37</v>
      </c>
      <c r="G12" s="25"/>
    </row>
    <row r="13" spans="1:7" ht="30" customHeight="1" x14ac:dyDescent="0.25">
      <c r="A13" s="31" t="s">
        <v>63</v>
      </c>
      <c r="B13" s="110" t="str">
        <f>IF(ISBLANK(B12),"",IF(MID(B12,1,1) = "Z",VLOOKUP(B12,'Hierarchischer Code'!$B$2:$F$1318,3,0),VLOOKUP(B12,'Hierarchischer Code'!$A$2:$F$1338,4,0)))</f>
        <v/>
      </c>
      <c r="C13" s="18"/>
      <c r="D13" s="59" t="str">
        <f>IF(ISBLANK(B12),"",VLOOKUP($B13,'Verzehrsdaten Kinder'!$D$4:$E$777,2,0))</f>
        <v/>
      </c>
      <c r="E13" s="59" t="str">
        <f>IF(ISBLANK(B12),"",VLOOKUP($B13,'Verzehrsdaten Jugendliche'!$D$4:$E$913,2,0))</f>
        <v/>
      </c>
      <c r="F13" s="60" t="str">
        <f>IF(ISBLANK(B12),"",VLOOKUP($B13,'Verzehrsdaten Erwachsene'!$D$4:$E$1158,2,0))</f>
        <v/>
      </c>
      <c r="G13" s="25"/>
    </row>
    <row r="14" spans="1:7" ht="30" customHeight="1" x14ac:dyDescent="0.25">
      <c r="A14" s="31" t="s">
        <v>64</v>
      </c>
      <c r="B14" s="110" t="str">
        <f>IF(ISBLANK(B12),"",IF(MID(B12,1,1) = "Z",IF(ISBLANK(VLOOKUP(B12,'Hierarchischer Code'!$B$2:$F$1318,4,0)), "",VLOOKUP(B12,'Hierarchischer Code'!$B$2:$F$1318,4,0)),IF(ISBLANK(VLOOKUP(B12,'Hierarchischer Code'!$A$2:$F$1318,5,0)),"",VLOOKUP(B12,'Hierarchischer Code'!$A$2:$F$1318,5,0))))</f>
        <v/>
      </c>
      <c r="C14" s="18"/>
      <c r="D14" s="59" t="str">
        <f>_xlfn.IFNA(VLOOKUP($B14,'Verzehrsdaten Kinder'!$D$4:$E$777,2,0),"")</f>
        <v/>
      </c>
      <c r="E14" s="59" t="str">
        <f>_xlfn.IFNA(VLOOKUP($B14,'Verzehrsdaten Jugendliche'!$D$4:$E$913,2,0),"")</f>
        <v/>
      </c>
      <c r="F14" s="60" t="str">
        <f>_xlfn.IFNA(VLOOKUP($B14,'Verzehrsdaten Erwachsene'!$D$4:$E$1158,2,0),"")</f>
        <v/>
      </c>
      <c r="G14" s="25"/>
    </row>
    <row r="15" spans="1:7" ht="30" customHeight="1" x14ac:dyDescent="0.25">
      <c r="A15" s="31" t="s">
        <v>4061</v>
      </c>
      <c r="B15" s="110" t="str">
        <f>IF(ISBLANK(B12),"",IF(MID(B12,1,1) = "Z",IF(ISBLANK(VLOOKUP(B12,'Hierarchischer Code'!$B$2:$F$1318,5,0)), "",VLOOKUP(B12,'Hierarchischer Code'!$B$2:$F$1318,5,0)),IF(ISBLANK(VLOOKUP(B12,'Hierarchischer Code'!$A$2:$F$1318,6,0)),"",VLOOKUP(B12,'Hierarchischer Code'!$A$2:$F$1318,6,0))))</f>
        <v/>
      </c>
      <c r="C15" s="18"/>
      <c r="D15" s="59" t="str">
        <f>_xlfn.IFNA(VLOOKUP($B15,'Verzehrsdaten Kinder'!$D$4:$E$777,2,0),"")</f>
        <v/>
      </c>
      <c r="E15" s="59" t="str">
        <f>_xlfn.IFNA(VLOOKUP($B15,'Verzehrsdaten Jugendliche'!$D$4:$E$913,2,0),"")</f>
        <v/>
      </c>
      <c r="F15" s="60" t="str">
        <f>_xlfn.IFNA(VLOOKUP($B15,'Verzehrsdaten Erwachsene'!$D$4:$E$1158,2,0),"")</f>
        <v/>
      </c>
      <c r="G15" s="25"/>
    </row>
    <row r="16" spans="1:7" ht="43.5" customHeight="1" x14ac:dyDescent="0.25">
      <c r="A16" s="31" t="s">
        <v>65</v>
      </c>
      <c r="B16" s="58" t="str">
        <f>IF(ISBLANK(B12),"",IF(MID(B12,1,1) = "Z",VLOOKUP(B12,'Hierarchischer Code'!$B$2:$F$1318,2,0),VLOOKUP(B12,'Hierarchischer Code'!$A$2:$F$1318,3,0)))</f>
        <v/>
      </c>
      <c r="C16" s="18"/>
      <c r="D16" s="59" t="str">
        <f>_xlfn.IFNA(VLOOKUP($B16,'Verzehrsdaten Kinder'!$D$4:$E$777,2,0),"")</f>
        <v/>
      </c>
      <c r="E16" s="59" t="str">
        <f>_xlfn.IFNA(VLOOKUP($B16,'Verzehrsdaten Jugendliche'!$D$4:$E$913,2,0),"")</f>
        <v/>
      </c>
      <c r="F16" s="60" t="str">
        <f>_xlfn.IFNA(VLOOKUP($B16,'Verzehrsdaten Erwachsene'!$D$4:$E$1158,2,0),"")</f>
        <v/>
      </c>
      <c r="G16" s="25"/>
    </row>
    <row r="17" spans="1:9" ht="10.5" customHeight="1" x14ac:dyDescent="0.25">
      <c r="A17" s="19"/>
      <c r="B17" s="18"/>
      <c r="C17" s="18"/>
      <c r="D17" s="18"/>
      <c r="E17" s="32"/>
      <c r="F17" s="18"/>
      <c r="G17" s="25"/>
    </row>
    <row r="18" spans="1:9" ht="35.1" customHeight="1" x14ac:dyDescent="0.25">
      <c r="A18" s="51" t="s">
        <v>42</v>
      </c>
      <c r="B18" s="52" t="s">
        <v>35</v>
      </c>
      <c r="C18" s="52" t="s">
        <v>4071</v>
      </c>
      <c r="D18" s="33"/>
      <c r="E18" s="18"/>
      <c r="F18" s="18"/>
      <c r="G18" s="25"/>
    </row>
    <row r="19" spans="1:9" ht="30" customHeight="1" x14ac:dyDescent="0.25">
      <c r="A19" s="34" t="s">
        <v>26</v>
      </c>
      <c r="B19" s="61" t="str">
        <f>_xlfn.IFNA(VLOOKUP($B$16,'Verzehrsdaten Kinder'!$D$4:$I$777,3,0),"")</f>
        <v/>
      </c>
      <c r="C19" s="61" t="str">
        <f>IF(ISBLANK(VLOOKUP($B$16,'Verzehrsdaten Kinder'!$D$4:$I$777,6,0)),"",_xlfn.IFNA(VLOOKUP($B$16,'Verzehrsdaten Kinder'!$D$4:$I$777,6,0),""))</f>
        <v/>
      </c>
      <c r="D19" s="124" t="str">
        <f>IF(H19="",I19,H19)</f>
        <v/>
      </c>
      <c r="E19" s="119"/>
      <c r="F19" s="119"/>
      <c r="G19" s="25"/>
      <c r="H19" s="98" t="str">
        <f>IF(ISBLANK(B16),IF(ISBLANK(B14),IF(D13&lt;10,"ACHTUNG! Anzahl Beobachtungen unter 10, Mittelwert und P95 sind statistisch nicht robust!",""),IF(D14&lt;10,"ACHTUNG! Anzahl Beobachtungen unter 10, Mittelwert und P95 sind statistisch nicht robust!","")),IF(D16&lt;10,"ACHTUNG! Anzahl Beobachtungen unter 10, Mittelwert und P95 sind statistisch nicht robust!",""))</f>
        <v/>
      </c>
      <c r="I19" s="98" t="str">
        <f>IF(ISBLANK(B16),IF(ISBLANK(B14),IF(D13&lt;60,"ACHTUNG! Anzahl Beobachtungen unter 60, P95 ist statistisch nicht robust!",""),IF(D14&lt;60,"ACHTUNG! Anzahl Beobachtungen unter 60, P95 ist statistisch nicht robust!","")),IF(D16&lt;60,"ACHTUNG! Anzahl Beobachtungen unter 60, P95 ist statistisch nicht robust!",""))</f>
        <v/>
      </c>
    </row>
    <row r="20" spans="1:9" ht="30" customHeight="1" x14ac:dyDescent="0.25">
      <c r="A20" s="34" t="s">
        <v>36</v>
      </c>
      <c r="B20" s="61" t="str">
        <f>_xlfn.IFNA(VLOOKUP($B$16,'Verzehrsdaten Jugendliche'!$D$4:$I$913,3,0),"")</f>
        <v/>
      </c>
      <c r="C20" s="61" t="str">
        <f>IF(ISBLANK(VLOOKUP($B$16,'Verzehrsdaten Jugendliche'!$D$4:$I$913,6,0)),"",_xlfn.IFNA(VLOOKUP($B$16,'Verzehrsdaten Jugendliche'!$D$4:$I$913,6,0),""))</f>
        <v/>
      </c>
      <c r="D20" s="124" t="str">
        <f t="shared" ref="D20:D21" si="0">IF(H20="",I20,H20)</f>
        <v/>
      </c>
      <c r="E20" s="119"/>
      <c r="F20" s="119"/>
      <c r="G20" s="25"/>
      <c r="H20" s="98" t="str">
        <f>IF(ISBLANK(B16),IF(ISBLANK(B14),IF(E13&lt;10,"ACHTUNG! Anzahl Beobachtungen unter 10, Mittelwert und P95 sind statistisch nicht robust!",""),IF(E14&lt;10,"ACHTUNG! Anzahl Beobachtungen unter 10, Mittelwert und P95 sind statistisch nicht robust!","")),IF(E16&lt;10,"ACHTUNG! Anzahl Beobachtungen unter 10, Mittelwert und P95 sind statistisch nicht robust!",""))</f>
        <v/>
      </c>
      <c r="I20" s="98" t="str">
        <f>IF(ISBLANK(B16),IF(ISBLANK(B14),IF(E13&lt;60,"ACHTUNG! Anzahl Beobachtungen unter 60, P95 ist statistisch nicht robust!",""),IF(E14&lt;60,"ACHTUNG! Anzahl Beobachtungen unter 60, P95 ist statistisch nicht robust!","")),IF(E16&lt;60,"ACHTUNG! Anzahl Beobachtungen unter 60, P95 ist statistisch nicht robust!",""))</f>
        <v/>
      </c>
    </row>
    <row r="21" spans="1:9" ht="30" customHeight="1" x14ac:dyDescent="0.25">
      <c r="A21" s="34" t="s">
        <v>37</v>
      </c>
      <c r="B21" s="61" t="str">
        <f>_xlfn.IFNA(VLOOKUP($B$16,'Verzehrsdaten Erwachsene'!$D$4:$I$1158,3,0),"")</f>
        <v/>
      </c>
      <c r="C21" s="61" t="str">
        <f>IF(ISBLANK(VLOOKUP($B$16,'Verzehrsdaten Erwachsene'!$D$4:$I$1158,6,0)),"",_xlfn.IFNA(VLOOKUP($B$16,'Verzehrsdaten Erwachsene'!$D$4:$I$1158,6,0),""))</f>
        <v/>
      </c>
      <c r="D21" s="124" t="str">
        <f t="shared" si="0"/>
        <v/>
      </c>
      <c r="E21" s="119"/>
      <c r="F21" s="119"/>
      <c r="G21" s="25"/>
      <c r="H21" s="98" t="str">
        <f>IF(ISBLANK(B16),IF(ISBLANK(B14),IF(F13&lt;10,"ACHTUNG! Anzahl Beobachtungen unter 10, Mittelwert und P95 sind statistisch nicht robust!",""),IF(F14&lt;10,"ACHTUNG! Anzahl Beobachtungen unter 10, Mittelwert und P95 sind statistisch nicht robust!","")),IF(F16&lt;10,"ACHTUNG! Anzahl Beobachtungen unter 10, Mittelwert und P95 sind statistisch nicht robust!",""))</f>
        <v/>
      </c>
      <c r="I21" s="98" t="str">
        <f>IF(ISBLANK(B16),IF(ISBLANK(B14),IF(F13&lt;60,"ACHTUNG! Anzahl Beobachtungen unter 60, P95 ist statistisch nicht robust!",""),IF(F14&lt;60,"ACHTUNG! Anzahl Beobachtungen unter 60, P95 ist statistisch nicht robust!","")),IF(F16&lt;60,"ACHTUNG! Anzahl Beobachtungen unter 60, P95 ist statistisch nicht robust!",""))</f>
        <v/>
      </c>
    </row>
    <row r="22" spans="1:9" ht="15.95" customHeight="1" x14ac:dyDescent="0.25">
      <c r="A22" s="19"/>
      <c r="B22" s="18"/>
      <c r="C22" s="18"/>
      <c r="D22" s="18"/>
      <c r="E22" s="18"/>
      <c r="F22" s="18"/>
      <c r="G22" s="25"/>
    </row>
    <row r="23" spans="1:9" ht="30" customHeight="1" x14ac:dyDescent="0.25">
      <c r="A23" s="54" t="s">
        <v>16</v>
      </c>
      <c r="B23" s="52" t="s">
        <v>35</v>
      </c>
      <c r="C23" s="52" t="s">
        <v>4071</v>
      </c>
      <c r="D23" s="35"/>
      <c r="E23" s="18"/>
      <c r="F23" s="18"/>
      <c r="G23" s="25"/>
    </row>
    <row r="24" spans="1:9" ht="30" customHeight="1" x14ac:dyDescent="0.25">
      <c r="A24" s="17" t="s">
        <v>26</v>
      </c>
      <c r="B24" s="113" t="str">
        <f>IF(OR(B10="",B19=""),"",$B$10*B19/1000)</f>
        <v/>
      </c>
      <c r="C24" s="113" t="str">
        <f>IF(OR(B10="",C19=""),"",$B$10*C19/1000)</f>
        <v/>
      </c>
      <c r="D24" s="36"/>
      <c r="E24" s="18"/>
      <c r="F24" s="18"/>
      <c r="G24" s="25"/>
    </row>
    <row r="25" spans="1:9" ht="30" customHeight="1" x14ac:dyDescent="0.25">
      <c r="A25" s="17" t="s">
        <v>36</v>
      </c>
      <c r="B25" s="113" t="str">
        <f>IF(OR(B10="",B20=""),"",$B$10*B20/1000)</f>
        <v/>
      </c>
      <c r="C25" s="113" t="str">
        <f>IF(OR(B10="",C20=""),"",$B$10*C20/1000)</f>
        <v/>
      </c>
      <c r="D25" s="36"/>
      <c r="E25" s="18"/>
      <c r="F25" s="18"/>
      <c r="G25" s="25"/>
    </row>
    <row r="26" spans="1:9" ht="30" customHeight="1" x14ac:dyDescent="0.25">
      <c r="A26" s="17" t="s">
        <v>37</v>
      </c>
      <c r="B26" s="113" t="str">
        <f>IF(OR(B10="",B21=""),"",$B$10*B21/1000)</f>
        <v/>
      </c>
      <c r="C26" s="113" t="str">
        <f>IF(OR(B10="",C21=""),"",$B$10*C21/1000)</f>
        <v/>
      </c>
      <c r="D26" s="36"/>
      <c r="E26" s="18"/>
      <c r="F26" s="18"/>
      <c r="G26" s="25"/>
    </row>
    <row r="27" spans="1:9" ht="13.5" customHeight="1" x14ac:dyDescent="0.25">
      <c r="A27" s="19"/>
      <c r="B27" s="18"/>
      <c r="C27" s="18"/>
      <c r="D27" s="18"/>
      <c r="E27" s="18"/>
      <c r="F27" s="18"/>
      <c r="G27" s="25"/>
    </row>
    <row r="28" spans="1:9" ht="30" customHeight="1" x14ac:dyDescent="0.25">
      <c r="A28" s="53" t="s">
        <v>17</v>
      </c>
      <c r="B28" s="50" t="s">
        <v>35</v>
      </c>
      <c r="C28" s="50" t="s">
        <v>4071</v>
      </c>
      <c r="D28" s="37"/>
      <c r="E28" s="18"/>
      <c r="F28" s="18"/>
      <c r="G28" s="25"/>
    </row>
    <row r="29" spans="1:9" ht="30" customHeight="1" x14ac:dyDescent="0.25">
      <c r="A29" s="17" t="s">
        <v>26</v>
      </c>
      <c r="B29" s="62" t="str">
        <f>IF(OR(B24="",B3=""),"",B24*100/$B$9)</f>
        <v/>
      </c>
      <c r="C29" s="62" t="str">
        <f>IF(OR(C24="",B3=""),"",C24*100/$B$9)</f>
        <v/>
      </c>
      <c r="D29" s="18"/>
      <c r="E29" s="18"/>
      <c r="F29" s="18"/>
      <c r="G29" s="25"/>
    </row>
    <row r="30" spans="1:9" ht="30" customHeight="1" x14ac:dyDescent="0.25">
      <c r="A30" s="17" t="s">
        <v>36</v>
      </c>
      <c r="B30" s="62" t="str">
        <f>IF(OR(B25="",B3=""),"",B25*100/$B$9)</f>
        <v/>
      </c>
      <c r="C30" s="62" t="str">
        <f>IF(OR(C25="",B3=""),"",C25*100/$B$9)</f>
        <v/>
      </c>
      <c r="D30" s="18"/>
      <c r="E30" s="18"/>
      <c r="F30" s="18"/>
      <c r="G30" s="25"/>
    </row>
    <row r="31" spans="1:9" ht="30" customHeight="1" x14ac:dyDescent="0.25">
      <c r="A31" s="17" t="s">
        <v>37</v>
      </c>
      <c r="B31" s="62" t="str">
        <f>IF(OR(B26="",B3=""),"",B26*100/$B$9)</f>
        <v/>
      </c>
      <c r="C31" s="62" t="str">
        <f>IF(OR(C26="",B3=""),"",C26*100/$B$9)</f>
        <v/>
      </c>
      <c r="D31" s="18"/>
      <c r="E31" s="18"/>
      <c r="F31" s="18"/>
      <c r="G31" s="25"/>
    </row>
    <row r="32" spans="1:9" ht="15.95" customHeight="1" thickBot="1" x14ac:dyDescent="0.3">
      <c r="A32" s="38"/>
      <c r="B32" s="18"/>
      <c r="C32" s="18"/>
      <c r="D32" s="18"/>
      <c r="E32" s="18"/>
      <c r="F32" s="18"/>
      <c r="G32" s="25"/>
    </row>
    <row r="33" spans="1:11" ht="41.25" customHeight="1" thickTop="1" x14ac:dyDescent="0.25">
      <c r="A33" s="121" t="s">
        <v>6</v>
      </c>
      <c r="B33" s="122"/>
      <c r="C33" s="122"/>
      <c r="D33" s="122"/>
      <c r="E33" s="122"/>
      <c r="F33" s="123"/>
      <c r="G33" s="25"/>
    </row>
    <row r="34" spans="1:11" ht="21.75" customHeight="1" x14ac:dyDescent="0.25">
      <c r="A34" s="38" t="s">
        <v>26</v>
      </c>
      <c r="B34" s="18" t="str">
        <f>IF(B29="","",CONCATENATE("Bei durchschnittlichem Verzehr von ",TEXT($B$19,"#0,0000")," g/kg KG/d ", $B$11," mit einem Gehalt von ",TEXT($B$10,"#0,0000")," µg/kg "))</f>
        <v/>
      </c>
      <c r="C34" s="18"/>
      <c r="D34" s="18"/>
      <c r="E34" s="18"/>
      <c r="F34" s="25"/>
      <c r="G34" s="25"/>
    </row>
    <row r="35" spans="1:11" ht="15.95" customHeight="1" x14ac:dyDescent="0.25">
      <c r="A35" s="19"/>
      <c r="B35" s="18" t="str">
        <f>IF(B29="","",CONCATENATE($B$3, " ist der ",$B$6,"-Wert von ",$B$4," ", $B$5, " zu ",  TEXT($B$29,"##.0"), "% ausgelastet."))</f>
        <v/>
      </c>
      <c r="C35" s="18"/>
      <c r="D35" s="18"/>
      <c r="E35" s="18"/>
      <c r="F35" s="25"/>
      <c r="G35" s="25"/>
    </row>
    <row r="36" spans="1:11" ht="15.95" customHeight="1" x14ac:dyDescent="0.2">
      <c r="A36" s="19"/>
      <c r="B36" s="18"/>
      <c r="C36" s="18"/>
      <c r="D36" s="18"/>
      <c r="E36" s="18"/>
      <c r="F36" s="25"/>
      <c r="G36" s="25"/>
      <c r="H36" s="119" t="str">
        <f>D19</f>
        <v/>
      </c>
      <c r="I36" s="119"/>
      <c r="J36" s="119"/>
      <c r="K36" s="119"/>
    </row>
    <row r="37" spans="1:11" ht="15.95" customHeight="1" x14ac:dyDescent="0.2">
      <c r="A37" s="19"/>
      <c r="B37" s="18" t="str">
        <f>IF(C29="","",CONCATENATE("Bei hohem Verzehr von ",TEXT($C$19,"#0,0000")," g/kg KG/d ", $B$11," mit einem Gehalt von ",TEXT($B$10,"#0,0000")," µg/kg "))</f>
        <v/>
      </c>
      <c r="C37" s="18"/>
      <c r="D37" s="18"/>
      <c r="E37" s="18"/>
      <c r="F37" s="25"/>
      <c r="G37" s="25"/>
      <c r="H37" s="119"/>
      <c r="I37" s="119"/>
      <c r="J37" s="119"/>
      <c r="K37" s="119"/>
    </row>
    <row r="38" spans="1:11" ht="15.95" customHeight="1" x14ac:dyDescent="0.25">
      <c r="A38" s="19"/>
      <c r="B38" s="18" t="str">
        <f>IF(C29="","",CONCATENATE($B$3, " ist der ",$B$6,"-Wert von ",$B$4," ", $B$5, " zu ",  TEXT($C$29,"##.0"), "% ausgelastet."))</f>
        <v/>
      </c>
      <c r="C38" s="18"/>
      <c r="D38" s="18"/>
      <c r="E38" s="18"/>
      <c r="F38" s="25"/>
      <c r="G38" s="25"/>
    </row>
    <row r="39" spans="1:11" ht="15.95" customHeight="1" x14ac:dyDescent="0.25">
      <c r="A39" s="39"/>
      <c r="B39" s="40"/>
      <c r="C39" s="40"/>
      <c r="D39" s="40"/>
      <c r="E39" s="40"/>
      <c r="F39" s="41"/>
      <c r="G39" s="25"/>
    </row>
    <row r="40" spans="1:11" ht="15.95" customHeight="1" x14ac:dyDescent="0.25">
      <c r="A40" s="38" t="s">
        <v>36</v>
      </c>
      <c r="B40" s="18" t="str">
        <f>IF(B30="","",CONCATENATE("Bei durchschnittlichem Verzehr von ",TEXT($B$20,"#0,0000")," g/kg KG/d ", $B$11," mit einem Gehalt von ",TEXT($B$10,"#0,0000")," µg/kg "))</f>
        <v/>
      </c>
      <c r="C40" s="18"/>
      <c r="D40" s="18"/>
      <c r="E40" s="18"/>
      <c r="F40" s="25"/>
      <c r="G40" s="25"/>
    </row>
    <row r="41" spans="1:11" ht="15.95" customHeight="1" x14ac:dyDescent="0.25">
      <c r="A41" s="19"/>
      <c r="B41" s="18" t="str">
        <f>IF(B30="","",CONCATENATE($B$3, " ist der ",$B$6,"-Wert von ",$B$4," ", $B$5, " zu ",  TEXT($B$30,"##.0"), "% ausgelastet."))</f>
        <v/>
      </c>
      <c r="C41" s="18"/>
      <c r="D41" s="18"/>
      <c r="E41" s="18"/>
      <c r="F41" s="25"/>
      <c r="G41" s="25"/>
    </row>
    <row r="42" spans="1:11" ht="15.95" customHeight="1" x14ac:dyDescent="0.2">
      <c r="A42" s="19"/>
      <c r="B42" s="18"/>
      <c r="C42" s="18"/>
      <c r="D42" s="18"/>
      <c r="E42" s="18"/>
      <c r="F42" s="25"/>
      <c r="G42" s="25"/>
      <c r="H42" s="119" t="str">
        <f>D20</f>
        <v/>
      </c>
      <c r="I42" s="119"/>
      <c r="J42" s="119"/>
      <c r="K42" s="119"/>
    </row>
    <row r="43" spans="1:11" ht="15.95" customHeight="1" x14ac:dyDescent="0.2">
      <c r="A43" s="19"/>
      <c r="B43" s="18" t="str">
        <f>IF(C30="","",CONCATENATE("Bei hohem Verzehr von ",TEXT($C$20,"#0,0000")," g/kg KG/d ", $B$11," mit einem Gehalt von ",TEXT($B$10,"#0,0000")," µg/kg "))</f>
        <v/>
      </c>
      <c r="C43" s="18"/>
      <c r="D43" s="18"/>
      <c r="E43" s="18"/>
      <c r="F43" s="25"/>
      <c r="G43" s="25"/>
      <c r="H43" s="119"/>
      <c r="I43" s="119"/>
      <c r="J43" s="119"/>
      <c r="K43" s="119"/>
    </row>
    <row r="44" spans="1:11" ht="15.95" customHeight="1" x14ac:dyDescent="0.25">
      <c r="A44" s="19"/>
      <c r="B44" s="18" t="str">
        <f>IF(C30="","",CONCATENATE($B$3," ist der ",$B$6,"-Wert von ",$B$4," ", $B$5, " zu ",  TEXT($C$30,"##.0"), "% ausgelastet."))</f>
        <v/>
      </c>
      <c r="C44" s="18"/>
      <c r="D44" s="18"/>
      <c r="E44" s="18"/>
      <c r="F44" s="25"/>
      <c r="G44" s="25"/>
    </row>
    <row r="45" spans="1:11" ht="15.95" customHeight="1" x14ac:dyDescent="0.25">
      <c r="A45" s="39"/>
      <c r="B45" s="40"/>
      <c r="C45" s="40"/>
      <c r="D45" s="40"/>
      <c r="E45" s="40"/>
      <c r="F45" s="41"/>
      <c r="G45" s="25"/>
    </row>
    <row r="46" spans="1:11" ht="15.95" customHeight="1" x14ac:dyDescent="0.25">
      <c r="A46" s="38" t="s">
        <v>37</v>
      </c>
      <c r="B46" s="18" t="str">
        <f>IF(B31="","",CONCATENATE("Bei durchschnittlichem Verzehr von ",TEXT($B$21,"#0,0000")," g/kg KG/d ", $B$11," mit einem Gehalt von ",TEXT($B$10,"#0,0000")," µg/kg "))</f>
        <v/>
      </c>
      <c r="C46" s="18"/>
      <c r="D46" s="18"/>
      <c r="E46" s="18"/>
      <c r="F46" s="25"/>
      <c r="G46" s="25"/>
    </row>
    <row r="47" spans="1:11" ht="15.95" customHeight="1" x14ac:dyDescent="0.25">
      <c r="A47" s="19"/>
      <c r="B47" s="18" t="str">
        <f>IF(B31="","",CONCATENATE($B$3, " ist der ",$B$6,"-Wert von ",$B$4," ", $B$5, " zu ",  TEXT($B$31,"##.0"), "% ausgelastet."))</f>
        <v/>
      </c>
      <c r="C47" s="18"/>
      <c r="D47" s="18"/>
      <c r="E47" s="18"/>
      <c r="F47" s="25"/>
      <c r="G47" s="25"/>
    </row>
    <row r="48" spans="1:11" ht="15.95" customHeight="1" x14ac:dyDescent="0.2">
      <c r="A48" s="19"/>
      <c r="B48" s="18"/>
      <c r="C48" s="18"/>
      <c r="D48" s="18"/>
      <c r="E48" s="18"/>
      <c r="F48" s="25"/>
      <c r="G48" s="25"/>
      <c r="H48" s="119" t="str">
        <f>D21</f>
        <v/>
      </c>
      <c r="I48" s="119"/>
      <c r="J48" s="119"/>
      <c r="K48" s="119"/>
    </row>
    <row r="49" spans="1:11" ht="15.95" customHeight="1" x14ac:dyDescent="0.2">
      <c r="A49" s="19"/>
      <c r="B49" s="18" t="str">
        <f>IF(C31="","",CONCATENATE("Bei hohem Verzehr von ",TEXT($C$21,"#0,0000")," g/kg KG/d ", $B$11," mit einem Gehalt von ",TEXT($B$10,"#0,0000")," µg/kg "))</f>
        <v/>
      </c>
      <c r="C49" s="18"/>
      <c r="D49" s="18"/>
      <c r="E49" s="18"/>
      <c r="F49" s="25"/>
      <c r="G49" s="25"/>
      <c r="H49" s="119"/>
      <c r="I49" s="119"/>
      <c r="J49" s="119"/>
      <c r="K49" s="119"/>
    </row>
    <row r="50" spans="1:11" ht="15.95" customHeight="1" thickBot="1" x14ac:dyDescent="0.3">
      <c r="A50" s="42"/>
      <c r="B50" s="43" t="str">
        <f>IF(C31="","",CONCATENATE($B$3," ist der ",$B$6,"-Wert von ",$B$4," ", $B$5, " zu ",  TEXT($C$31,"##.0"), "% ausgelastet."))</f>
        <v/>
      </c>
      <c r="C50" s="43"/>
      <c r="D50" s="43"/>
      <c r="E50" s="43"/>
      <c r="F50" s="44"/>
      <c r="G50" s="25"/>
    </row>
    <row r="51" spans="1:11" ht="15.95" customHeight="1" thickTop="1" thickBot="1" x14ac:dyDescent="0.3">
      <c r="A51" s="42"/>
      <c r="B51" s="43"/>
      <c r="C51" s="43"/>
      <c r="D51" s="43"/>
      <c r="E51" s="43"/>
      <c r="F51" s="43"/>
      <c r="G51" s="44"/>
    </row>
    <row r="52" spans="1:11" ht="15" thickTop="1" x14ac:dyDescent="0.25"/>
  </sheetData>
  <sheetProtection algorithmName="SHA-512" hashValue="O9fjbSEGFMetkgBCZWw+EpEBgTwB1HnavCWD0G4MNpBvv918Y/lsFuYdrfSbxpwGZrgJof41u/TMZeuKMtD1ug==" saltValue="f8s9vquS2AwDJxoenonQ1w==" spinCount="100000" sheet="1" objects="1" scenarios="1" formatColumns="0" sort="0" autoFilter="0" pivotTables="0"/>
  <mergeCells count="11">
    <mergeCell ref="D1:F1"/>
    <mergeCell ref="H36:K37"/>
    <mergeCell ref="H42:K43"/>
    <mergeCell ref="H48:K49"/>
    <mergeCell ref="D10:F10"/>
    <mergeCell ref="A33:F33"/>
    <mergeCell ref="D19:F19"/>
    <mergeCell ref="D20:F20"/>
    <mergeCell ref="D21:F21"/>
    <mergeCell ref="D11:F11"/>
    <mergeCell ref="B8:F8"/>
  </mergeCells>
  <phoneticPr fontId="2" type="noConversion"/>
  <conditionalFormatting sqref="D13:F16">
    <cfRule type="cellIs" dxfId="0" priority="1" operator="lessThan">
      <formula>10</formula>
    </cfRule>
  </conditionalFormatting>
  <pageMargins left="0.78740157499999996" right="0.78740157499999996" top="0.984251969" bottom="0.984251969" header="0.4921259845" footer="0.4921259845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'Gesundheitsbezogener Richtwert'!$A$2:$A$15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2"/>
  <sheetViews>
    <sheetView workbookViewId="0">
      <selection activeCell="C88" sqref="C88"/>
    </sheetView>
  </sheetViews>
  <sheetFormatPr baseColWidth="10" defaultRowHeight="12.75" x14ac:dyDescent="0.2"/>
  <cols>
    <col min="1" max="1" width="69.5703125" bestFit="1" customWidth="1"/>
    <col min="3" max="3" width="31.42578125" customWidth="1"/>
  </cols>
  <sheetData>
    <row r="1" spans="1:2" x14ac:dyDescent="0.2">
      <c r="A1" s="6" t="s">
        <v>67</v>
      </c>
      <c r="B1" s="7" t="s">
        <v>2918</v>
      </c>
    </row>
    <row r="2" spans="1:2" x14ac:dyDescent="0.2">
      <c r="A2" s="6" t="s">
        <v>68</v>
      </c>
      <c r="B2" s="7" t="s">
        <v>2919</v>
      </c>
    </row>
    <row r="3" spans="1:2" x14ac:dyDescent="0.2">
      <c r="A3" s="6" t="s">
        <v>69</v>
      </c>
      <c r="B3" s="7" t="s">
        <v>2920</v>
      </c>
    </row>
    <row r="4" spans="1:2" x14ac:dyDescent="0.2">
      <c r="A4" s="6" t="s">
        <v>70</v>
      </c>
      <c r="B4" s="7" t="s">
        <v>2921</v>
      </c>
    </row>
    <row r="5" spans="1:2" x14ac:dyDescent="0.2">
      <c r="A5" s="6" t="s">
        <v>71</v>
      </c>
      <c r="B5" s="7" t="s">
        <v>2922</v>
      </c>
    </row>
    <row r="6" spans="1:2" x14ac:dyDescent="0.2">
      <c r="A6" s="6" t="s">
        <v>72</v>
      </c>
      <c r="B6" s="7" t="s">
        <v>2923</v>
      </c>
    </row>
    <row r="7" spans="1:2" x14ac:dyDescent="0.2">
      <c r="A7" s="6" t="s">
        <v>73</v>
      </c>
      <c r="B7" s="7" t="s">
        <v>2924</v>
      </c>
    </row>
    <row r="8" spans="1:2" x14ac:dyDescent="0.2">
      <c r="A8" s="6" t="s">
        <v>74</v>
      </c>
      <c r="B8" s="7" t="s">
        <v>2925</v>
      </c>
    </row>
    <row r="9" spans="1:2" x14ac:dyDescent="0.2">
      <c r="A9" s="6" t="s">
        <v>75</v>
      </c>
      <c r="B9" s="7" t="s">
        <v>2926</v>
      </c>
    </row>
    <row r="10" spans="1:2" x14ac:dyDescent="0.2">
      <c r="A10" s="6" t="s">
        <v>76</v>
      </c>
      <c r="B10" s="7" t="s">
        <v>2927</v>
      </c>
    </row>
    <row r="11" spans="1:2" x14ac:dyDescent="0.2">
      <c r="A11" s="6" t="s">
        <v>77</v>
      </c>
      <c r="B11" s="7" t="s">
        <v>2928</v>
      </c>
    </row>
    <row r="12" spans="1:2" x14ac:dyDescent="0.2">
      <c r="A12" s="6" t="s">
        <v>78</v>
      </c>
      <c r="B12" s="7" t="s">
        <v>2929</v>
      </c>
    </row>
    <row r="13" spans="1:2" x14ac:dyDescent="0.2">
      <c r="A13" s="6" t="s">
        <v>79</v>
      </c>
      <c r="B13" s="7" t="s">
        <v>2930</v>
      </c>
    </row>
    <row r="14" spans="1:2" x14ac:dyDescent="0.2">
      <c r="A14" s="6" t="s">
        <v>80</v>
      </c>
      <c r="B14" s="7" t="s">
        <v>2931</v>
      </c>
    </row>
    <row r="15" spans="1:2" x14ac:dyDescent="0.2">
      <c r="A15" s="6" t="s">
        <v>81</v>
      </c>
      <c r="B15" s="7" t="s">
        <v>2932</v>
      </c>
    </row>
    <row r="16" spans="1:2" x14ac:dyDescent="0.2">
      <c r="A16" s="6" t="s">
        <v>82</v>
      </c>
      <c r="B16" t="s">
        <v>2933</v>
      </c>
    </row>
    <row r="17" spans="1:2" x14ac:dyDescent="0.2">
      <c r="A17" s="6" t="s">
        <v>83</v>
      </c>
      <c r="B17" t="s">
        <v>2934</v>
      </c>
    </row>
    <row r="18" spans="1:2" x14ac:dyDescent="0.2">
      <c r="A18" s="6" t="s">
        <v>84</v>
      </c>
      <c r="B18" s="7" t="s">
        <v>2935</v>
      </c>
    </row>
    <row r="19" spans="1:2" x14ac:dyDescent="0.2">
      <c r="A19" s="6" t="s">
        <v>85</v>
      </c>
      <c r="B19" s="7" t="s">
        <v>2936</v>
      </c>
    </row>
    <row r="20" spans="1:2" x14ac:dyDescent="0.2">
      <c r="A20" s="6" t="s">
        <v>86</v>
      </c>
      <c r="B20" t="s">
        <v>2937</v>
      </c>
    </row>
    <row r="21" spans="1:2" x14ac:dyDescent="0.2">
      <c r="A21" s="7" t="s">
        <v>88</v>
      </c>
      <c r="B21" s="7" t="s">
        <v>2938</v>
      </c>
    </row>
    <row r="22" spans="1:2" x14ac:dyDescent="0.2">
      <c r="A22" s="7" t="s">
        <v>92</v>
      </c>
      <c r="B22" s="7" t="s">
        <v>2939</v>
      </c>
    </row>
    <row r="23" spans="1:2" x14ac:dyDescent="0.2">
      <c r="A23" s="7" t="s">
        <v>112</v>
      </c>
      <c r="B23" s="7" t="s">
        <v>2940</v>
      </c>
    </row>
    <row r="24" spans="1:2" x14ac:dyDescent="0.2">
      <c r="A24" s="7" t="s">
        <v>97</v>
      </c>
      <c r="B24" s="7" t="s">
        <v>2941</v>
      </c>
    </row>
    <row r="25" spans="1:2" x14ac:dyDescent="0.2">
      <c r="A25" t="s">
        <v>130</v>
      </c>
      <c r="B25" s="7" t="s">
        <v>2942</v>
      </c>
    </row>
    <row r="26" spans="1:2" x14ac:dyDescent="0.2">
      <c r="A26" t="s">
        <v>143</v>
      </c>
      <c r="B26" s="7" t="s">
        <v>2943</v>
      </c>
    </row>
    <row r="27" spans="1:2" x14ac:dyDescent="0.2">
      <c r="A27" t="s">
        <v>153</v>
      </c>
      <c r="B27" s="7" t="s">
        <v>2944</v>
      </c>
    </row>
    <row r="28" spans="1:2" x14ac:dyDescent="0.2">
      <c r="A28" t="s">
        <v>106</v>
      </c>
      <c r="B28" s="7" t="s">
        <v>2945</v>
      </c>
    </row>
    <row r="29" spans="1:2" x14ac:dyDescent="0.2">
      <c r="A29" t="s">
        <v>100</v>
      </c>
      <c r="B29" s="7" t="s">
        <v>2946</v>
      </c>
    </row>
    <row r="30" spans="1:2" x14ac:dyDescent="0.2">
      <c r="A30" t="s">
        <v>87</v>
      </c>
      <c r="B30" s="7" t="s">
        <v>2947</v>
      </c>
    </row>
    <row r="31" spans="1:2" x14ac:dyDescent="0.2">
      <c r="A31" t="s">
        <v>107</v>
      </c>
      <c r="B31" s="7" t="s">
        <v>2948</v>
      </c>
    </row>
    <row r="32" spans="1:2" x14ac:dyDescent="0.2">
      <c r="A32" t="s">
        <v>108</v>
      </c>
      <c r="B32" s="7" t="s">
        <v>2949</v>
      </c>
    </row>
    <row r="33" spans="1:2" x14ac:dyDescent="0.2">
      <c r="A33" t="s">
        <v>126</v>
      </c>
      <c r="B33" s="7" t="s">
        <v>2950</v>
      </c>
    </row>
    <row r="34" spans="1:2" x14ac:dyDescent="0.2">
      <c r="A34" t="s">
        <v>94</v>
      </c>
      <c r="B34" s="7" t="s">
        <v>2636</v>
      </c>
    </row>
    <row r="35" spans="1:2" x14ac:dyDescent="0.2">
      <c r="A35" t="s">
        <v>98</v>
      </c>
      <c r="B35" s="7" t="s">
        <v>2951</v>
      </c>
    </row>
    <row r="36" spans="1:2" x14ac:dyDescent="0.2">
      <c r="A36" t="s">
        <v>104</v>
      </c>
      <c r="B36" s="7" t="s">
        <v>2952</v>
      </c>
    </row>
    <row r="37" spans="1:2" x14ac:dyDescent="0.2">
      <c r="A37" t="s">
        <v>96</v>
      </c>
      <c r="B37" s="7" t="s">
        <v>2953</v>
      </c>
    </row>
    <row r="38" spans="1:2" x14ac:dyDescent="0.2">
      <c r="A38" t="s">
        <v>93</v>
      </c>
      <c r="B38" t="s">
        <v>2597</v>
      </c>
    </row>
    <row r="39" spans="1:2" x14ac:dyDescent="0.2">
      <c r="A39" t="s">
        <v>114</v>
      </c>
      <c r="B39" t="s">
        <v>2954</v>
      </c>
    </row>
    <row r="40" spans="1:2" x14ac:dyDescent="0.2">
      <c r="A40" t="s">
        <v>124</v>
      </c>
      <c r="B40" t="s">
        <v>2955</v>
      </c>
    </row>
    <row r="41" spans="1:2" x14ac:dyDescent="0.2">
      <c r="A41" t="s">
        <v>103</v>
      </c>
      <c r="B41" t="s">
        <v>2956</v>
      </c>
    </row>
    <row r="42" spans="1:2" x14ac:dyDescent="0.2">
      <c r="A42" t="s">
        <v>99</v>
      </c>
      <c r="B42" t="s">
        <v>2957</v>
      </c>
    </row>
    <row r="43" spans="1:2" x14ac:dyDescent="0.2">
      <c r="A43" t="s">
        <v>118</v>
      </c>
      <c r="B43" t="s">
        <v>2958</v>
      </c>
    </row>
    <row r="44" spans="1:2" x14ac:dyDescent="0.2">
      <c r="A44" t="s">
        <v>117</v>
      </c>
      <c r="B44" t="s">
        <v>2959</v>
      </c>
    </row>
    <row r="45" spans="1:2" x14ac:dyDescent="0.2">
      <c r="A45" t="s">
        <v>132</v>
      </c>
      <c r="B45" t="s">
        <v>2960</v>
      </c>
    </row>
    <row r="46" spans="1:2" x14ac:dyDescent="0.2">
      <c r="A46" t="s">
        <v>140</v>
      </c>
      <c r="B46" t="s">
        <v>2961</v>
      </c>
    </row>
    <row r="47" spans="1:2" x14ac:dyDescent="0.2">
      <c r="A47" t="s">
        <v>113</v>
      </c>
      <c r="B47" t="s">
        <v>2962</v>
      </c>
    </row>
    <row r="48" spans="1:2" x14ac:dyDescent="0.2">
      <c r="A48" t="s">
        <v>131</v>
      </c>
      <c r="B48" t="s">
        <v>2963</v>
      </c>
    </row>
    <row r="49" spans="1:2" x14ac:dyDescent="0.2">
      <c r="A49" t="s">
        <v>127</v>
      </c>
      <c r="B49" t="s">
        <v>2964</v>
      </c>
    </row>
    <row r="50" spans="1:2" x14ac:dyDescent="0.2">
      <c r="A50" t="s">
        <v>105</v>
      </c>
      <c r="B50" s="7" t="s">
        <v>2965</v>
      </c>
    </row>
    <row r="51" spans="1:2" x14ac:dyDescent="0.2">
      <c r="A51" t="s">
        <v>102</v>
      </c>
      <c r="B51" t="s">
        <v>2966</v>
      </c>
    </row>
    <row r="52" spans="1:2" x14ac:dyDescent="0.2">
      <c r="A52" t="s">
        <v>122</v>
      </c>
      <c r="B52" t="s">
        <v>2967</v>
      </c>
    </row>
    <row r="53" spans="1:2" x14ac:dyDescent="0.2">
      <c r="A53" t="s">
        <v>123</v>
      </c>
      <c r="B53" t="s">
        <v>2968</v>
      </c>
    </row>
    <row r="54" spans="1:2" x14ac:dyDescent="0.2">
      <c r="A54" t="s">
        <v>134</v>
      </c>
      <c r="B54" t="s">
        <v>2969</v>
      </c>
    </row>
    <row r="55" spans="1:2" x14ac:dyDescent="0.2">
      <c r="A55" s="7" t="s">
        <v>91</v>
      </c>
      <c r="B55" t="s">
        <v>2970</v>
      </c>
    </row>
    <row r="56" spans="1:2" x14ac:dyDescent="0.2">
      <c r="A56" t="s">
        <v>141</v>
      </c>
      <c r="B56" t="s">
        <v>2971</v>
      </c>
    </row>
    <row r="57" spans="1:2" x14ac:dyDescent="0.2">
      <c r="A57" t="s">
        <v>152</v>
      </c>
      <c r="B57" t="s">
        <v>2340</v>
      </c>
    </row>
    <row r="58" spans="1:2" x14ac:dyDescent="0.2">
      <c r="A58" t="s">
        <v>155</v>
      </c>
      <c r="B58" t="s">
        <v>2972</v>
      </c>
    </row>
    <row r="59" spans="1:2" x14ac:dyDescent="0.2">
      <c r="A59" t="s">
        <v>101</v>
      </c>
      <c r="B59" t="s">
        <v>2973</v>
      </c>
    </row>
    <row r="60" spans="1:2" x14ac:dyDescent="0.2">
      <c r="A60" t="s">
        <v>121</v>
      </c>
      <c r="B60" t="s">
        <v>2974</v>
      </c>
    </row>
    <row r="61" spans="1:2" x14ac:dyDescent="0.2">
      <c r="A61" t="s">
        <v>125</v>
      </c>
      <c r="B61" s="7" t="s">
        <v>2975</v>
      </c>
    </row>
    <row r="62" spans="1:2" x14ac:dyDescent="0.2">
      <c r="A62" t="s">
        <v>157</v>
      </c>
      <c r="B62" t="s">
        <v>2976</v>
      </c>
    </row>
    <row r="63" spans="1:2" x14ac:dyDescent="0.2">
      <c r="A63" t="s">
        <v>90</v>
      </c>
      <c r="B63" t="s">
        <v>2379</v>
      </c>
    </row>
    <row r="64" spans="1:2" x14ac:dyDescent="0.2">
      <c r="A64" t="s">
        <v>159</v>
      </c>
      <c r="B64" t="s">
        <v>2977</v>
      </c>
    </row>
    <row r="65" spans="1:2" x14ac:dyDescent="0.2">
      <c r="A65" t="s">
        <v>146</v>
      </c>
      <c r="B65" t="s">
        <v>2978</v>
      </c>
    </row>
    <row r="66" spans="1:2" x14ac:dyDescent="0.2">
      <c r="A66" t="s">
        <v>156</v>
      </c>
      <c r="B66" t="s">
        <v>2979</v>
      </c>
    </row>
    <row r="67" spans="1:2" x14ac:dyDescent="0.2">
      <c r="A67" t="s">
        <v>158</v>
      </c>
      <c r="B67" t="s">
        <v>2980</v>
      </c>
    </row>
    <row r="68" spans="1:2" x14ac:dyDescent="0.2">
      <c r="A68" t="s">
        <v>136</v>
      </c>
      <c r="B68" t="s">
        <v>2981</v>
      </c>
    </row>
    <row r="69" spans="1:2" x14ac:dyDescent="0.2">
      <c r="A69" t="s">
        <v>160</v>
      </c>
      <c r="B69" t="s">
        <v>2982</v>
      </c>
    </row>
    <row r="70" spans="1:2" x14ac:dyDescent="0.2">
      <c r="A70" t="s">
        <v>145</v>
      </c>
      <c r="B70" s="7" t="s">
        <v>2983</v>
      </c>
    </row>
    <row r="71" spans="1:2" x14ac:dyDescent="0.2">
      <c r="A71" t="s">
        <v>154</v>
      </c>
      <c r="B71" t="s">
        <v>2612</v>
      </c>
    </row>
    <row r="72" spans="1:2" x14ac:dyDescent="0.2">
      <c r="A72" t="s">
        <v>139</v>
      </c>
      <c r="B72" t="s">
        <v>2984</v>
      </c>
    </row>
    <row r="73" spans="1:2" x14ac:dyDescent="0.2">
      <c r="A73" t="s">
        <v>120</v>
      </c>
      <c r="B73" t="s">
        <v>2985</v>
      </c>
    </row>
    <row r="74" spans="1:2" x14ac:dyDescent="0.2">
      <c r="A74" t="s">
        <v>144</v>
      </c>
      <c r="B74" t="s">
        <v>2600</v>
      </c>
    </row>
    <row r="75" spans="1:2" x14ac:dyDescent="0.2">
      <c r="A75" t="s">
        <v>110</v>
      </c>
      <c r="B75" t="s">
        <v>2986</v>
      </c>
    </row>
    <row r="76" spans="1:2" x14ac:dyDescent="0.2">
      <c r="A76" t="s">
        <v>151</v>
      </c>
      <c r="B76" t="s">
        <v>2987</v>
      </c>
    </row>
    <row r="77" spans="1:2" x14ac:dyDescent="0.2">
      <c r="A77" t="s">
        <v>162</v>
      </c>
      <c r="B77" s="7" t="s">
        <v>2988</v>
      </c>
    </row>
    <row r="78" spans="1:2" x14ac:dyDescent="0.2">
      <c r="A78" t="s">
        <v>95</v>
      </c>
      <c r="B78" s="7" t="s">
        <v>2989</v>
      </c>
    </row>
    <row r="79" spans="1:2" x14ac:dyDescent="0.2">
      <c r="A79" t="s">
        <v>111</v>
      </c>
      <c r="B79" s="7" t="s">
        <v>2990</v>
      </c>
    </row>
    <row r="80" spans="1:2" x14ac:dyDescent="0.2">
      <c r="A80" t="s">
        <v>129</v>
      </c>
      <c r="B80" s="7" t="s">
        <v>2991</v>
      </c>
    </row>
    <row r="81" spans="1:2" x14ac:dyDescent="0.2">
      <c r="A81" t="s">
        <v>161</v>
      </c>
      <c r="B81" s="7" t="s">
        <v>2992</v>
      </c>
    </row>
    <row r="82" spans="1:2" x14ac:dyDescent="0.2">
      <c r="A82" t="s">
        <v>164</v>
      </c>
      <c r="B82" s="7" t="s">
        <v>2993</v>
      </c>
    </row>
    <row r="83" spans="1:2" x14ac:dyDescent="0.2">
      <c r="A83" t="s">
        <v>163</v>
      </c>
      <c r="B83" s="7" t="s">
        <v>2994</v>
      </c>
    </row>
    <row r="84" spans="1:2" x14ac:dyDescent="0.2">
      <c r="A84" t="s">
        <v>166</v>
      </c>
      <c r="B84" s="7" t="s">
        <v>2553</v>
      </c>
    </row>
    <row r="85" spans="1:2" x14ac:dyDescent="0.2">
      <c r="A85" t="s">
        <v>138</v>
      </c>
      <c r="B85" s="7" t="s">
        <v>2995</v>
      </c>
    </row>
    <row r="86" spans="1:2" x14ac:dyDescent="0.2">
      <c r="A86" t="s">
        <v>149</v>
      </c>
      <c r="B86" s="7" t="s">
        <v>2996</v>
      </c>
    </row>
    <row r="87" spans="1:2" x14ac:dyDescent="0.2">
      <c r="A87" t="s">
        <v>137</v>
      </c>
      <c r="B87" s="7" t="s">
        <v>2997</v>
      </c>
    </row>
    <row r="88" spans="1:2" x14ac:dyDescent="0.2">
      <c r="A88" t="s">
        <v>142</v>
      </c>
      <c r="B88" s="7" t="s">
        <v>2406</v>
      </c>
    </row>
    <row r="89" spans="1:2" x14ac:dyDescent="0.2">
      <c r="A89" t="s">
        <v>148</v>
      </c>
      <c r="B89" s="7" t="s">
        <v>2998</v>
      </c>
    </row>
    <row r="90" spans="1:2" x14ac:dyDescent="0.2">
      <c r="A90" t="s">
        <v>165</v>
      </c>
      <c r="B90" s="7" t="s">
        <v>2999</v>
      </c>
    </row>
    <row r="91" spans="1:2" x14ac:dyDescent="0.2">
      <c r="A91" t="s">
        <v>150</v>
      </c>
      <c r="B91" s="7" t="s">
        <v>2907</v>
      </c>
    </row>
    <row r="92" spans="1:2" x14ac:dyDescent="0.2">
      <c r="A92" t="s">
        <v>89</v>
      </c>
      <c r="B92" s="7" t="s">
        <v>3000</v>
      </c>
    </row>
    <row r="93" spans="1:2" x14ac:dyDescent="0.2">
      <c r="A93" t="s">
        <v>109</v>
      </c>
      <c r="B93" s="7" t="s">
        <v>3001</v>
      </c>
    </row>
    <row r="94" spans="1:2" x14ac:dyDescent="0.2">
      <c r="A94" t="s">
        <v>167</v>
      </c>
      <c r="B94" s="7" t="s">
        <v>3002</v>
      </c>
    </row>
    <row r="95" spans="1:2" x14ac:dyDescent="0.2">
      <c r="A95" t="s">
        <v>116</v>
      </c>
      <c r="B95" s="7" t="s">
        <v>3003</v>
      </c>
    </row>
    <row r="96" spans="1:2" x14ac:dyDescent="0.2">
      <c r="A96" t="s">
        <v>128</v>
      </c>
      <c r="B96" s="7" t="s">
        <v>3004</v>
      </c>
    </row>
    <row r="97" spans="1:2" x14ac:dyDescent="0.2">
      <c r="A97" t="s">
        <v>115</v>
      </c>
      <c r="B97" s="7" t="s">
        <v>3005</v>
      </c>
    </row>
    <row r="98" spans="1:2" x14ac:dyDescent="0.2">
      <c r="A98" t="s">
        <v>135</v>
      </c>
      <c r="B98" s="7" t="s">
        <v>3006</v>
      </c>
    </row>
    <row r="99" spans="1:2" x14ac:dyDescent="0.2">
      <c r="A99" t="s">
        <v>133</v>
      </c>
      <c r="B99" s="7" t="s">
        <v>3007</v>
      </c>
    </row>
    <row r="100" spans="1:2" x14ac:dyDescent="0.2">
      <c r="A100" t="s">
        <v>119</v>
      </c>
      <c r="B100" s="7" t="s">
        <v>3008</v>
      </c>
    </row>
    <row r="101" spans="1:2" x14ac:dyDescent="0.2">
      <c r="A101" t="s">
        <v>147</v>
      </c>
      <c r="B101" s="7" t="s">
        <v>2794</v>
      </c>
    </row>
    <row r="102" spans="1:2" x14ac:dyDescent="0.2">
      <c r="A102" s="7"/>
      <c r="B102" s="7"/>
    </row>
  </sheetData>
  <sheetProtection algorithmName="SHA-512" hashValue="knA58leEEaTyYFwsupjzeRI+FASJhSy9xf1pZjBc4WlPndwsQXJUkmtMZDmmlYi+MSnfppHeGdc9UGJCrtcioA==" saltValue="s3QmldmkLY1lnh+hsTKVYg==" spinCount="100000" sheet="1" objects="1" scenarios="1" formatColumns="0" sort="0" autoFilter="0" pivotTables="0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113"/>
  <sheetViews>
    <sheetView workbookViewId="0"/>
  </sheetViews>
  <sheetFormatPr baseColWidth="10" defaultRowHeight="12.75" x14ac:dyDescent="0.2"/>
  <cols>
    <col min="1" max="1" width="62.85546875" bestFit="1" customWidth="1"/>
    <col min="2" max="2" width="32.5703125" bestFit="1" customWidth="1"/>
    <col min="3" max="3" width="60.42578125" customWidth="1"/>
    <col min="4" max="4" width="55" customWidth="1"/>
    <col min="5" max="5" width="35" customWidth="1"/>
    <col min="6" max="6" width="25" customWidth="1"/>
    <col min="7" max="7" width="37.5703125" customWidth="1"/>
    <col min="8" max="8" width="51.140625" customWidth="1"/>
    <col min="9" max="9" width="31.85546875" customWidth="1"/>
    <col min="10" max="10" width="30.42578125" customWidth="1"/>
    <col min="11" max="11" width="62.140625" customWidth="1"/>
    <col min="12" max="12" width="63.5703125" customWidth="1"/>
    <col min="13" max="13" width="60.140625" customWidth="1"/>
    <col min="14" max="14" width="34.42578125" customWidth="1"/>
    <col min="15" max="15" width="51.5703125" customWidth="1"/>
    <col min="16" max="16" width="42.5703125" customWidth="1"/>
    <col min="17" max="17" width="64.5703125" customWidth="1"/>
    <col min="18" max="18" width="31.42578125" customWidth="1"/>
    <col min="19" max="19" width="35" customWidth="1"/>
    <col min="20" max="20" width="45.140625" customWidth="1"/>
    <col min="21" max="21" width="61.42578125" customWidth="1"/>
    <col min="22" max="22" width="23.5703125" customWidth="1"/>
    <col min="23" max="23" width="26.42578125" customWidth="1"/>
    <col min="24" max="24" width="34.140625" customWidth="1"/>
    <col min="25" max="25" width="28.85546875" customWidth="1"/>
    <col min="26" max="27" width="23.5703125" customWidth="1"/>
    <col min="28" max="28" width="31" customWidth="1"/>
    <col min="29" max="29" width="23.5703125" customWidth="1"/>
    <col min="30" max="30" width="67.42578125" customWidth="1"/>
    <col min="31" max="31" width="27.5703125" customWidth="1"/>
    <col min="32" max="32" width="45.140625" customWidth="1"/>
    <col min="33" max="33" width="54.42578125" customWidth="1"/>
    <col min="34" max="34" width="37.5703125" customWidth="1"/>
    <col min="35" max="36" width="23.5703125" customWidth="1"/>
    <col min="37" max="37" width="29.5703125" customWidth="1"/>
    <col min="38" max="38" width="28.42578125" customWidth="1"/>
    <col min="39" max="39" width="62.42578125" customWidth="1"/>
    <col min="40" max="40" width="55.42578125" customWidth="1"/>
    <col min="41" max="41" width="45.42578125" customWidth="1"/>
    <col min="42" max="44" width="23.5703125" customWidth="1"/>
    <col min="45" max="45" width="42.140625" customWidth="1"/>
    <col min="46" max="46" width="28.5703125" customWidth="1"/>
    <col min="47" max="47" width="23.5703125" customWidth="1"/>
    <col min="48" max="48" width="27.140625" customWidth="1"/>
    <col min="49" max="49" width="23.5703125" customWidth="1"/>
    <col min="50" max="50" width="43.140625" customWidth="1"/>
    <col min="51" max="51" width="25.85546875" customWidth="1"/>
    <col min="52" max="52" width="43.140625" customWidth="1"/>
    <col min="53" max="53" width="26.42578125" customWidth="1"/>
    <col min="54" max="54" width="23.5703125" customWidth="1"/>
    <col min="55" max="55" width="29.5703125" customWidth="1"/>
    <col min="56" max="56" width="37.5703125" customWidth="1"/>
    <col min="57" max="57" width="34.140625" customWidth="1"/>
    <col min="58" max="58" width="23.5703125" customWidth="1"/>
    <col min="59" max="59" width="27.5703125" customWidth="1"/>
    <col min="60" max="60" width="47" customWidth="1"/>
    <col min="61" max="61" width="48.42578125" customWidth="1"/>
    <col min="62" max="62" width="34.5703125" customWidth="1"/>
    <col min="63" max="63" width="58.140625" customWidth="1"/>
    <col min="64" max="64" width="23.5703125" customWidth="1"/>
    <col min="65" max="65" width="41.5703125" customWidth="1"/>
    <col min="66" max="66" width="28" customWidth="1"/>
    <col min="67" max="68" width="23.5703125" customWidth="1"/>
    <col min="69" max="69" width="46.5703125" customWidth="1"/>
    <col min="70" max="70" width="30.42578125" customWidth="1"/>
    <col min="71" max="71" width="23.5703125" customWidth="1"/>
    <col min="72" max="72" width="34.42578125" customWidth="1"/>
    <col min="73" max="73" width="27.85546875" customWidth="1"/>
    <col min="74" max="74" width="35.5703125" customWidth="1"/>
    <col min="75" max="75" width="72.5703125" customWidth="1"/>
    <col min="76" max="76" width="17.42578125" customWidth="1"/>
    <col min="77" max="77" width="22.42578125" customWidth="1"/>
    <col min="78" max="78" width="35.85546875" customWidth="1"/>
    <col min="79" max="79" width="31" customWidth="1"/>
    <col min="80" max="80" width="27.42578125" customWidth="1"/>
    <col min="81" max="81" width="29.42578125" customWidth="1"/>
  </cols>
  <sheetData>
    <row r="1" spans="1:21" s="6" customFormat="1" x14ac:dyDescent="0.2">
      <c r="A1" s="6" t="s">
        <v>66</v>
      </c>
      <c r="B1" s="6" t="s">
        <v>67</v>
      </c>
      <c r="C1" s="6" t="s">
        <v>68</v>
      </c>
      <c r="D1" s="6" t="s">
        <v>69</v>
      </c>
      <c r="E1" s="6" t="s">
        <v>70</v>
      </c>
      <c r="F1" s="6" t="s">
        <v>71</v>
      </c>
      <c r="G1" s="6" t="s">
        <v>72</v>
      </c>
      <c r="H1" s="6" t="s">
        <v>73</v>
      </c>
      <c r="I1" s="6" t="s">
        <v>74</v>
      </c>
      <c r="J1" s="6" t="s">
        <v>75</v>
      </c>
      <c r="K1" s="6" t="s">
        <v>76</v>
      </c>
      <c r="L1" s="6" t="s">
        <v>77</v>
      </c>
      <c r="M1" s="6" t="s">
        <v>78</v>
      </c>
      <c r="N1" s="6" t="s">
        <v>79</v>
      </c>
      <c r="O1" s="6" t="s">
        <v>80</v>
      </c>
      <c r="P1" s="6" t="s">
        <v>81</v>
      </c>
      <c r="Q1" s="6" t="s">
        <v>82</v>
      </c>
      <c r="R1" s="6" t="s">
        <v>83</v>
      </c>
      <c r="S1" s="6" t="s">
        <v>84</v>
      </c>
      <c r="T1" s="6" t="s">
        <v>85</v>
      </c>
      <c r="U1" s="6" t="s">
        <v>86</v>
      </c>
    </row>
    <row r="2" spans="1:21" x14ac:dyDescent="0.2">
      <c r="A2" t="s">
        <v>80</v>
      </c>
      <c r="B2" t="s">
        <v>87</v>
      </c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  <c r="U2" t="s">
        <v>106</v>
      </c>
    </row>
    <row r="3" spans="1:21" x14ac:dyDescent="0.2">
      <c r="A3" t="s">
        <v>77</v>
      </c>
      <c r="B3" t="s">
        <v>107</v>
      </c>
      <c r="C3" t="s">
        <v>108</v>
      </c>
      <c r="D3" t="s">
        <v>109</v>
      </c>
      <c r="E3" t="s">
        <v>110</v>
      </c>
      <c r="F3" t="s">
        <v>111</v>
      </c>
      <c r="G3" t="s">
        <v>112</v>
      </c>
      <c r="H3" t="s">
        <v>113</v>
      </c>
      <c r="I3" t="s">
        <v>114</v>
      </c>
      <c r="J3" t="s">
        <v>115</v>
      </c>
      <c r="K3" t="s">
        <v>116</v>
      </c>
      <c r="L3" t="s">
        <v>117</v>
      </c>
      <c r="M3" t="s">
        <v>118</v>
      </c>
      <c r="N3" t="s">
        <v>119</v>
      </c>
      <c r="O3" t="s">
        <v>120</v>
      </c>
      <c r="P3" t="s">
        <v>121</v>
      </c>
      <c r="Q3" t="s">
        <v>122</v>
      </c>
      <c r="R3" t="s">
        <v>123</v>
      </c>
      <c r="S3" t="s">
        <v>124</v>
      </c>
      <c r="T3" t="s">
        <v>125</v>
      </c>
    </row>
    <row r="4" spans="1:21" x14ac:dyDescent="0.2">
      <c r="A4" t="s">
        <v>81</v>
      </c>
      <c r="B4" t="s">
        <v>126</v>
      </c>
      <c r="C4" t="s">
        <v>127</v>
      </c>
      <c r="D4" t="s">
        <v>128</v>
      </c>
      <c r="E4" t="s">
        <v>129</v>
      </c>
      <c r="G4" t="s">
        <v>130</v>
      </c>
      <c r="H4" t="s">
        <v>131</v>
      </c>
      <c r="I4" t="s">
        <v>132</v>
      </c>
      <c r="K4" t="s">
        <v>133</v>
      </c>
      <c r="M4" t="s">
        <v>134</v>
      </c>
      <c r="O4" t="s">
        <v>135</v>
      </c>
      <c r="Q4" t="s">
        <v>136</v>
      </c>
      <c r="R4" t="s">
        <v>137</v>
      </c>
      <c r="S4" t="s">
        <v>138</v>
      </c>
      <c r="T4" t="s">
        <v>139</v>
      </c>
    </row>
    <row r="5" spans="1:21" x14ac:dyDescent="0.2">
      <c r="A5" t="s">
        <v>83</v>
      </c>
      <c r="B5" t="s">
        <v>140</v>
      </c>
      <c r="C5" t="s">
        <v>141</v>
      </c>
      <c r="E5" t="s">
        <v>142</v>
      </c>
      <c r="G5" t="s">
        <v>143</v>
      </c>
      <c r="H5" t="s">
        <v>144</v>
      </c>
      <c r="I5" t="s">
        <v>145</v>
      </c>
      <c r="M5" t="s">
        <v>146</v>
      </c>
      <c r="O5" t="s">
        <v>147</v>
      </c>
      <c r="R5" t="s">
        <v>148</v>
      </c>
      <c r="S5" t="s">
        <v>149</v>
      </c>
      <c r="T5" t="s">
        <v>150</v>
      </c>
    </row>
    <row r="6" spans="1:21" x14ac:dyDescent="0.2">
      <c r="A6" t="s">
        <v>75</v>
      </c>
      <c r="B6" t="s">
        <v>151</v>
      </c>
      <c r="C6" t="s">
        <v>152</v>
      </c>
      <c r="G6" t="s">
        <v>153</v>
      </c>
      <c r="I6" t="s">
        <v>154</v>
      </c>
    </row>
    <row r="7" spans="1:21" x14ac:dyDescent="0.2">
      <c r="A7" t="s">
        <v>73</v>
      </c>
      <c r="C7" t="s">
        <v>155</v>
      </c>
      <c r="G7" t="s">
        <v>156</v>
      </c>
    </row>
    <row r="8" spans="1:21" x14ac:dyDescent="0.2">
      <c r="A8" t="s">
        <v>71</v>
      </c>
      <c r="C8" t="s">
        <v>157</v>
      </c>
      <c r="G8" t="s">
        <v>158</v>
      </c>
    </row>
    <row r="9" spans="1:21" x14ac:dyDescent="0.2">
      <c r="A9" t="s">
        <v>78</v>
      </c>
      <c r="C9" t="s">
        <v>159</v>
      </c>
      <c r="G9" t="s">
        <v>160</v>
      </c>
    </row>
    <row r="10" spans="1:21" x14ac:dyDescent="0.2">
      <c r="A10" t="s">
        <v>67</v>
      </c>
      <c r="C10" t="s">
        <v>161</v>
      </c>
      <c r="G10" t="s">
        <v>162</v>
      </c>
    </row>
    <row r="11" spans="1:21" x14ac:dyDescent="0.2">
      <c r="A11" t="s">
        <v>70</v>
      </c>
      <c r="C11" t="s">
        <v>163</v>
      </c>
      <c r="G11" t="s">
        <v>164</v>
      </c>
    </row>
    <row r="12" spans="1:21" x14ac:dyDescent="0.2">
      <c r="A12" t="s">
        <v>85</v>
      </c>
      <c r="C12" t="s">
        <v>165</v>
      </c>
      <c r="G12" t="s">
        <v>166</v>
      </c>
    </row>
    <row r="13" spans="1:21" x14ac:dyDescent="0.2">
      <c r="A13" t="s">
        <v>72</v>
      </c>
      <c r="C13" t="s">
        <v>167</v>
      </c>
    </row>
    <row r="14" spans="1:21" x14ac:dyDescent="0.2">
      <c r="A14" t="s">
        <v>74</v>
      </c>
    </row>
    <row r="15" spans="1:21" x14ac:dyDescent="0.2">
      <c r="A15" t="s">
        <v>86</v>
      </c>
    </row>
    <row r="16" spans="1:21" x14ac:dyDescent="0.2">
      <c r="A16" t="s">
        <v>82</v>
      </c>
    </row>
    <row r="17" spans="1:81" x14ac:dyDescent="0.2">
      <c r="A17" t="s">
        <v>84</v>
      </c>
    </row>
    <row r="18" spans="1:81" x14ac:dyDescent="0.2">
      <c r="A18" t="s">
        <v>69</v>
      </c>
    </row>
    <row r="19" spans="1:81" x14ac:dyDescent="0.2">
      <c r="A19" t="s">
        <v>76</v>
      </c>
    </row>
    <row r="20" spans="1:81" x14ac:dyDescent="0.2">
      <c r="A20" t="s">
        <v>68</v>
      </c>
    </row>
    <row r="21" spans="1:81" x14ac:dyDescent="0.2">
      <c r="A21" t="s">
        <v>79</v>
      </c>
    </row>
    <row r="24" spans="1:81" x14ac:dyDescent="0.2">
      <c r="A24" t="s">
        <v>88</v>
      </c>
      <c r="B24" s="7" t="s">
        <v>168</v>
      </c>
      <c r="C24" s="7" t="s">
        <v>92</v>
      </c>
      <c r="D24" s="7" t="s">
        <v>112</v>
      </c>
      <c r="E24" t="s">
        <v>130</v>
      </c>
      <c r="F24" t="s">
        <v>143</v>
      </c>
      <c r="G24" s="7" t="s">
        <v>153</v>
      </c>
      <c r="H24" t="s">
        <v>106</v>
      </c>
      <c r="I24" t="s">
        <v>100</v>
      </c>
      <c r="J24" t="s">
        <v>87</v>
      </c>
      <c r="K24" t="s">
        <v>107</v>
      </c>
      <c r="L24" t="s">
        <v>108</v>
      </c>
      <c r="M24" t="s">
        <v>126</v>
      </c>
      <c r="N24" t="s">
        <v>94</v>
      </c>
      <c r="O24" t="s">
        <v>98</v>
      </c>
      <c r="P24" t="s">
        <v>104</v>
      </c>
      <c r="Q24" t="s">
        <v>96</v>
      </c>
      <c r="R24" t="s">
        <v>93</v>
      </c>
      <c r="S24" t="s">
        <v>114</v>
      </c>
      <c r="T24" t="s">
        <v>124</v>
      </c>
      <c r="U24" t="s">
        <v>103</v>
      </c>
      <c r="V24" t="s">
        <v>99</v>
      </c>
      <c r="W24" t="s">
        <v>118</v>
      </c>
      <c r="X24" t="s">
        <v>117</v>
      </c>
      <c r="Y24" t="s">
        <v>132</v>
      </c>
      <c r="Z24" t="s">
        <v>140</v>
      </c>
      <c r="AA24" t="s">
        <v>113</v>
      </c>
      <c r="AB24" t="s">
        <v>131</v>
      </c>
      <c r="AC24" t="s">
        <v>127</v>
      </c>
      <c r="AD24" s="7" t="s">
        <v>105</v>
      </c>
      <c r="AE24" t="s">
        <v>102</v>
      </c>
      <c r="AF24" t="s">
        <v>122</v>
      </c>
      <c r="AG24" t="s">
        <v>123</v>
      </c>
      <c r="AH24" t="s">
        <v>134</v>
      </c>
      <c r="AI24" t="s">
        <v>91</v>
      </c>
      <c r="AJ24" t="s">
        <v>141</v>
      </c>
      <c r="AK24" t="s">
        <v>152</v>
      </c>
      <c r="AL24" t="s">
        <v>155</v>
      </c>
      <c r="AM24" t="s">
        <v>101</v>
      </c>
      <c r="AN24" t="s">
        <v>121</v>
      </c>
      <c r="AO24" s="7" t="s">
        <v>125</v>
      </c>
      <c r="AP24" t="s">
        <v>157</v>
      </c>
      <c r="AQ24" t="s">
        <v>90</v>
      </c>
      <c r="AR24" t="s">
        <v>159</v>
      </c>
      <c r="AS24" t="s">
        <v>146</v>
      </c>
      <c r="AT24" t="s">
        <v>156</v>
      </c>
      <c r="AU24" t="s">
        <v>158</v>
      </c>
      <c r="AV24" t="s">
        <v>136</v>
      </c>
      <c r="AW24" t="s">
        <v>160</v>
      </c>
      <c r="AX24" s="7" t="s">
        <v>145</v>
      </c>
      <c r="AY24" t="s">
        <v>154</v>
      </c>
      <c r="AZ24" t="s">
        <v>139</v>
      </c>
      <c r="BA24" t="s">
        <v>120</v>
      </c>
      <c r="BB24" t="s">
        <v>144</v>
      </c>
      <c r="BC24" t="s">
        <v>110</v>
      </c>
      <c r="BD24" t="s">
        <v>151</v>
      </c>
      <c r="BE24" t="s">
        <v>162</v>
      </c>
      <c r="BF24" t="s">
        <v>95</v>
      </c>
      <c r="BG24" t="s">
        <v>111</v>
      </c>
      <c r="BH24" t="s">
        <v>129</v>
      </c>
      <c r="BI24" t="s">
        <v>161</v>
      </c>
      <c r="BJ24" t="s">
        <v>164</v>
      </c>
      <c r="BK24" t="s">
        <v>163</v>
      </c>
      <c r="BL24" t="s">
        <v>166</v>
      </c>
      <c r="BM24" t="s">
        <v>138</v>
      </c>
      <c r="BN24" t="s">
        <v>149</v>
      </c>
      <c r="BO24" s="7" t="s">
        <v>137</v>
      </c>
      <c r="BP24" t="s">
        <v>142</v>
      </c>
      <c r="BQ24" t="s">
        <v>148</v>
      </c>
      <c r="BR24" t="s">
        <v>165</v>
      </c>
      <c r="BS24" t="s">
        <v>150</v>
      </c>
      <c r="BT24" t="s">
        <v>89</v>
      </c>
      <c r="BU24" t="s">
        <v>109</v>
      </c>
      <c r="BV24" t="s">
        <v>167</v>
      </c>
      <c r="BW24" t="s">
        <v>116</v>
      </c>
      <c r="BX24" t="s">
        <v>128</v>
      </c>
      <c r="BY24" t="s">
        <v>115</v>
      </c>
      <c r="BZ24" t="s">
        <v>135</v>
      </c>
      <c r="CA24" t="s">
        <v>133</v>
      </c>
      <c r="CB24" t="s">
        <v>119</v>
      </c>
      <c r="CC24" t="s">
        <v>147</v>
      </c>
    </row>
    <row r="25" spans="1:81" x14ac:dyDescent="0.2">
      <c r="A25" t="s">
        <v>169</v>
      </c>
      <c r="B25" t="s">
        <v>170</v>
      </c>
      <c r="D25" s="7" t="s">
        <v>171</v>
      </c>
      <c r="E25" t="s">
        <v>172</v>
      </c>
      <c r="F25" t="s">
        <v>173</v>
      </c>
      <c r="G25" t="s">
        <v>174</v>
      </c>
      <c r="I25" t="s">
        <v>175</v>
      </c>
      <c r="J25" t="s">
        <v>176</v>
      </c>
      <c r="K25" t="s">
        <v>177</v>
      </c>
      <c r="L25" t="s">
        <v>178</v>
      </c>
      <c r="M25" t="s">
        <v>179</v>
      </c>
      <c r="N25" t="s">
        <v>180</v>
      </c>
      <c r="O25" t="s">
        <v>181</v>
      </c>
      <c r="P25" t="s">
        <v>182</v>
      </c>
      <c r="Q25" t="s">
        <v>183</v>
      </c>
      <c r="R25" t="s">
        <v>184</v>
      </c>
      <c r="S25" t="s">
        <v>185</v>
      </c>
      <c r="T25" t="s">
        <v>186</v>
      </c>
      <c r="U25" t="s">
        <v>187</v>
      </c>
      <c r="V25" t="s">
        <v>188</v>
      </c>
      <c r="W25" t="s">
        <v>189</v>
      </c>
      <c r="X25" t="s">
        <v>190</v>
      </c>
      <c r="Y25" t="s">
        <v>191</v>
      </c>
      <c r="Z25" t="s">
        <v>192</v>
      </c>
      <c r="AA25" t="s">
        <v>193</v>
      </c>
      <c r="AB25" t="s">
        <v>194</v>
      </c>
      <c r="AC25" t="s">
        <v>195</v>
      </c>
      <c r="AD25" t="s">
        <v>196</v>
      </c>
      <c r="AE25" t="s">
        <v>197</v>
      </c>
      <c r="AF25" t="s">
        <v>198</v>
      </c>
      <c r="AG25" t="s">
        <v>199</v>
      </c>
      <c r="AH25" t="s">
        <v>200</v>
      </c>
      <c r="AI25" t="s">
        <v>201</v>
      </c>
      <c r="AJ25" t="s">
        <v>202</v>
      </c>
      <c r="AK25" t="s">
        <v>203</v>
      </c>
      <c r="AL25" t="s">
        <v>204</v>
      </c>
      <c r="AM25" t="s">
        <v>205</v>
      </c>
      <c r="AN25" t="s">
        <v>206</v>
      </c>
      <c r="AO25" t="s">
        <v>207</v>
      </c>
      <c r="AP25" t="s">
        <v>208</v>
      </c>
      <c r="AQ25" t="s">
        <v>209</v>
      </c>
      <c r="AR25" t="s">
        <v>210</v>
      </c>
      <c r="AS25" t="s">
        <v>211</v>
      </c>
      <c r="AT25" t="s">
        <v>212</v>
      </c>
      <c r="AV25" t="s">
        <v>213</v>
      </c>
      <c r="AW25" t="s">
        <v>214</v>
      </c>
      <c r="AX25" t="s">
        <v>215</v>
      </c>
      <c r="AY25" t="s">
        <v>216</v>
      </c>
      <c r="AZ25" t="s">
        <v>217</v>
      </c>
      <c r="BA25" t="s">
        <v>218</v>
      </c>
      <c r="BB25" t="s">
        <v>219</v>
      </c>
      <c r="BC25" t="s">
        <v>220</v>
      </c>
      <c r="BD25" t="s">
        <v>221</v>
      </c>
      <c r="BE25" t="s">
        <v>222</v>
      </c>
      <c r="BF25" t="s">
        <v>223</v>
      </c>
      <c r="BG25" t="s">
        <v>224</v>
      </c>
      <c r="BH25" t="s">
        <v>225</v>
      </c>
      <c r="BI25" t="s">
        <v>226</v>
      </c>
      <c r="BJ25" t="s">
        <v>227</v>
      </c>
      <c r="BK25" t="s">
        <v>228</v>
      </c>
      <c r="BL25" t="s">
        <v>229</v>
      </c>
      <c r="BM25" t="s">
        <v>230</v>
      </c>
      <c r="BN25" t="s">
        <v>231</v>
      </c>
      <c r="BO25" t="s">
        <v>232</v>
      </c>
      <c r="BP25" t="s">
        <v>233</v>
      </c>
      <c r="BR25" t="s">
        <v>234</v>
      </c>
      <c r="BS25" t="s">
        <v>235</v>
      </c>
      <c r="BT25" t="s">
        <v>236</v>
      </c>
      <c r="BU25" t="s">
        <v>237</v>
      </c>
      <c r="BV25" t="s">
        <v>238</v>
      </c>
      <c r="BW25" t="s">
        <v>239</v>
      </c>
      <c r="BX25" t="s">
        <v>240</v>
      </c>
      <c r="BY25" t="s">
        <v>241</v>
      </c>
      <c r="BZ25" t="s">
        <v>242</v>
      </c>
      <c r="CA25" t="s">
        <v>243</v>
      </c>
      <c r="CB25" t="s">
        <v>244</v>
      </c>
      <c r="CC25" t="s">
        <v>245</v>
      </c>
    </row>
    <row r="26" spans="1:81" x14ac:dyDescent="0.2">
      <c r="B26" t="s">
        <v>246</v>
      </c>
      <c r="D26" t="s">
        <v>247</v>
      </c>
      <c r="E26" t="s">
        <v>248</v>
      </c>
      <c r="F26" t="s">
        <v>249</v>
      </c>
      <c r="G26" t="s">
        <v>250</v>
      </c>
      <c r="I26" t="s">
        <v>251</v>
      </c>
      <c r="J26" t="s">
        <v>252</v>
      </c>
      <c r="K26" t="s">
        <v>253</v>
      </c>
      <c r="L26" t="s">
        <v>254</v>
      </c>
      <c r="M26" t="s">
        <v>255</v>
      </c>
      <c r="N26" t="s">
        <v>256</v>
      </c>
      <c r="O26" t="s">
        <v>257</v>
      </c>
      <c r="P26" t="s">
        <v>258</v>
      </c>
      <c r="Q26" t="s">
        <v>259</v>
      </c>
      <c r="R26" t="s">
        <v>260</v>
      </c>
      <c r="S26" t="s">
        <v>261</v>
      </c>
      <c r="T26" t="s">
        <v>262</v>
      </c>
      <c r="U26" t="s">
        <v>263</v>
      </c>
      <c r="V26" t="s">
        <v>264</v>
      </c>
      <c r="W26" t="s">
        <v>265</v>
      </c>
      <c r="X26" t="s">
        <v>266</v>
      </c>
      <c r="Y26" t="s">
        <v>267</v>
      </c>
      <c r="Z26" t="s">
        <v>268</v>
      </c>
      <c r="AA26" t="s">
        <v>269</v>
      </c>
      <c r="AB26" t="s">
        <v>270</v>
      </c>
      <c r="AC26" t="s">
        <v>271</v>
      </c>
      <c r="AD26" t="s">
        <v>272</v>
      </c>
      <c r="AE26" t="s">
        <v>273</v>
      </c>
      <c r="AF26" t="s">
        <v>274</v>
      </c>
      <c r="AG26" t="s">
        <v>275</v>
      </c>
      <c r="AH26" t="s">
        <v>276</v>
      </c>
      <c r="AI26" t="s">
        <v>277</v>
      </c>
      <c r="AJ26" t="s">
        <v>278</v>
      </c>
      <c r="AK26" t="s">
        <v>279</v>
      </c>
      <c r="AL26" t="s">
        <v>280</v>
      </c>
      <c r="AM26" t="s">
        <v>281</v>
      </c>
      <c r="AN26" t="s">
        <v>282</v>
      </c>
      <c r="AO26" t="s">
        <v>283</v>
      </c>
      <c r="AP26" t="s">
        <v>284</v>
      </c>
      <c r="AQ26" t="s">
        <v>285</v>
      </c>
      <c r="AR26" t="s">
        <v>286</v>
      </c>
      <c r="AT26" t="s">
        <v>287</v>
      </c>
      <c r="AV26" t="s">
        <v>288</v>
      </c>
      <c r="AW26" t="s">
        <v>289</v>
      </c>
      <c r="AX26" t="s">
        <v>290</v>
      </c>
      <c r="AY26" t="s">
        <v>291</v>
      </c>
      <c r="AZ26" t="s">
        <v>292</v>
      </c>
      <c r="BA26" t="s">
        <v>293</v>
      </c>
      <c r="BB26" t="s">
        <v>294</v>
      </c>
      <c r="BC26" t="s">
        <v>295</v>
      </c>
      <c r="BD26" t="s">
        <v>296</v>
      </c>
      <c r="BF26" t="s">
        <v>297</v>
      </c>
      <c r="BG26" t="s">
        <v>298</v>
      </c>
      <c r="BH26" t="s">
        <v>299</v>
      </c>
      <c r="BI26" t="s">
        <v>300</v>
      </c>
      <c r="BJ26" t="s">
        <v>301</v>
      </c>
      <c r="BK26" t="s">
        <v>302</v>
      </c>
      <c r="BL26" t="s">
        <v>303</v>
      </c>
      <c r="BN26" t="s">
        <v>304</v>
      </c>
      <c r="BO26" t="s">
        <v>305</v>
      </c>
      <c r="BP26" t="s">
        <v>306</v>
      </c>
      <c r="BR26" t="s">
        <v>307</v>
      </c>
      <c r="BS26" t="s">
        <v>308</v>
      </c>
      <c r="BT26" t="s">
        <v>309</v>
      </c>
      <c r="BU26" t="s">
        <v>310</v>
      </c>
      <c r="BV26" t="s">
        <v>311</v>
      </c>
      <c r="BW26" t="s">
        <v>312</v>
      </c>
      <c r="BX26" t="s">
        <v>313</v>
      </c>
      <c r="BY26" t="s">
        <v>314</v>
      </c>
      <c r="BZ26" t="s">
        <v>315</v>
      </c>
      <c r="CA26" t="s">
        <v>316</v>
      </c>
      <c r="CB26" t="s">
        <v>317</v>
      </c>
      <c r="CC26" t="s">
        <v>318</v>
      </c>
    </row>
    <row r="27" spans="1:81" x14ac:dyDescent="0.2">
      <c r="B27" t="s">
        <v>319</v>
      </c>
      <c r="E27" t="s">
        <v>320</v>
      </c>
      <c r="G27" t="s">
        <v>321</v>
      </c>
      <c r="I27" t="s">
        <v>322</v>
      </c>
      <c r="J27" t="s">
        <v>323</v>
      </c>
      <c r="K27" t="s">
        <v>324</v>
      </c>
      <c r="L27" t="s">
        <v>325</v>
      </c>
      <c r="M27" t="s">
        <v>326</v>
      </c>
      <c r="N27" t="s">
        <v>327</v>
      </c>
      <c r="O27" t="s">
        <v>328</v>
      </c>
      <c r="P27" t="s">
        <v>329</v>
      </c>
      <c r="Q27" t="s">
        <v>330</v>
      </c>
      <c r="R27" t="s">
        <v>331</v>
      </c>
      <c r="S27" t="s">
        <v>332</v>
      </c>
      <c r="U27" t="s">
        <v>333</v>
      </c>
      <c r="V27" t="s">
        <v>334</v>
      </c>
      <c r="X27" t="s">
        <v>335</v>
      </c>
      <c r="Y27" t="s">
        <v>336</v>
      </c>
      <c r="Z27" t="s">
        <v>337</v>
      </c>
      <c r="AA27" t="s">
        <v>338</v>
      </c>
      <c r="AB27" t="s">
        <v>339</v>
      </c>
      <c r="AC27" t="s">
        <v>340</v>
      </c>
      <c r="AE27" t="s">
        <v>341</v>
      </c>
      <c r="AF27" t="s">
        <v>342</v>
      </c>
      <c r="AG27" t="s">
        <v>343</v>
      </c>
      <c r="AH27" t="s">
        <v>344</v>
      </c>
      <c r="AI27" t="s">
        <v>345</v>
      </c>
      <c r="AJ27" t="s">
        <v>346</v>
      </c>
      <c r="AK27" t="s">
        <v>347</v>
      </c>
      <c r="AL27" t="s">
        <v>348</v>
      </c>
      <c r="AM27" t="s">
        <v>349</v>
      </c>
      <c r="AN27" t="s">
        <v>350</v>
      </c>
      <c r="AP27" t="s">
        <v>351</v>
      </c>
      <c r="AQ27" t="s">
        <v>352</v>
      </c>
      <c r="AR27" t="s">
        <v>353</v>
      </c>
      <c r="AT27" t="s">
        <v>354</v>
      </c>
      <c r="AV27" t="s">
        <v>355</v>
      </c>
      <c r="AW27" t="s">
        <v>356</v>
      </c>
      <c r="AX27" t="s">
        <v>357</v>
      </c>
      <c r="AY27" t="s">
        <v>358</v>
      </c>
      <c r="AZ27" t="s">
        <v>359</v>
      </c>
      <c r="BA27" t="s">
        <v>360</v>
      </c>
      <c r="BB27" t="s">
        <v>361</v>
      </c>
      <c r="BC27" t="s">
        <v>362</v>
      </c>
      <c r="BD27" t="s">
        <v>363</v>
      </c>
      <c r="BF27" t="s">
        <v>364</v>
      </c>
      <c r="BG27" t="s">
        <v>365</v>
      </c>
      <c r="BH27" t="s">
        <v>366</v>
      </c>
      <c r="BI27" t="s">
        <v>367</v>
      </c>
      <c r="BJ27" t="s">
        <v>368</v>
      </c>
      <c r="BK27" t="s">
        <v>369</v>
      </c>
      <c r="BL27" t="s">
        <v>370</v>
      </c>
      <c r="BN27" t="s">
        <v>371</v>
      </c>
      <c r="BO27" t="s">
        <v>372</v>
      </c>
      <c r="BP27" t="s">
        <v>373</v>
      </c>
      <c r="BR27" t="s">
        <v>374</v>
      </c>
      <c r="BT27" t="s">
        <v>375</v>
      </c>
      <c r="BU27" t="s">
        <v>376</v>
      </c>
      <c r="BV27" t="s">
        <v>377</v>
      </c>
      <c r="BW27" t="s">
        <v>378</v>
      </c>
      <c r="BX27" t="s">
        <v>379</v>
      </c>
      <c r="BY27" t="s">
        <v>380</v>
      </c>
      <c r="BZ27" t="s">
        <v>381</v>
      </c>
      <c r="CB27" t="s">
        <v>382</v>
      </c>
      <c r="CC27" t="s">
        <v>383</v>
      </c>
    </row>
    <row r="28" spans="1:81" x14ac:dyDescent="0.2">
      <c r="B28" t="s">
        <v>384</v>
      </c>
      <c r="E28" t="s">
        <v>385</v>
      </c>
      <c r="I28" t="s">
        <v>386</v>
      </c>
      <c r="J28" t="s">
        <v>387</v>
      </c>
      <c r="K28" t="s">
        <v>388</v>
      </c>
      <c r="L28" t="s">
        <v>389</v>
      </c>
      <c r="M28" t="s">
        <v>390</v>
      </c>
      <c r="N28" t="s">
        <v>391</v>
      </c>
      <c r="O28" t="s">
        <v>392</v>
      </c>
      <c r="P28" t="s">
        <v>393</v>
      </c>
      <c r="Q28" t="s">
        <v>394</v>
      </c>
      <c r="R28" t="s">
        <v>395</v>
      </c>
      <c r="S28" t="s">
        <v>396</v>
      </c>
      <c r="U28" t="s">
        <v>397</v>
      </c>
      <c r="V28" t="s">
        <v>398</v>
      </c>
      <c r="X28" t="s">
        <v>399</v>
      </c>
      <c r="Y28" t="s">
        <v>400</v>
      </c>
      <c r="Z28" t="s">
        <v>401</v>
      </c>
      <c r="AA28" t="s">
        <v>402</v>
      </c>
      <c r="AB28" t="s">
        <v>403</v>
      </c>
      <c r="AC28" t="s">
        <v>404</v>
      </c>
      <c r="AE28" t="s">
        <v>405</v>
      </c>
      <c r="AF28" t="s">
        <v>406</v>
      </c>
      <c r="AG28" t="s">
        <v>407</v>
      </c>
      <c r="AH28" t="s">
        <v>408</v>
      </c>
      <c r="AI28" t="s">
        <v>409</v>
      </c>
      <c r="AJ28" t="s">
        <v>410</v>
      </c>
      <c r="AK28" t="s">
        <v>411</v>
      </c>
      <c r="AL28" t="s">
        <v>412</v>
      </c>
      <c r="AM28" t="s">
        <v>413</v>
      </c>
      <c r="AN28" t="s">
        <v>414</v>
      </c>
      <c r="AP28" t="s">
        <v>415</v>
      </c>
      <c r="AQ28" t="s">
        <v>416</v>
      </c>
      <c r="AR28" t="s">
        <v>417</v>
      </c>
      <c r="AT28" t="s">
        <v>418</v>
      </c>
      <c r="AV28" t="s">
        <v>419</v>
      </c>
      <c r="AX28" t="s">
        <v>420</v>
      </c>
      <c r="AY28" t="s">
        <v>421</v>
      </c>
      <c r="AZ28" t="s">
        <v>422</v>
      </c>
      <c r="BA28" t="s">
        <v>423</v>
      </c>
      <c r="BB28" t="s">
        <v>424</v>
      </c>
      <c r="BC28" t="s">
        <v>425</v>
      </c>
      <c r="BD28" t="s">
        <v>426</v>
      </c>
      <c r="BF28" t="s">
        <v>427</v>
      </c>
      <c r="BG28" t="s">
        <v>428</v>
      </c>
      <c r="BH28" t="s">
        <v>429</v>
      </c>
      <c r="BI28" t="s">
        <v>430</v>
      </c>
      <c r="BJ28" t="s">
        <v>431</v>
      </c>
      <c r="BK28" t="s">
        <v>432</v>
      </c>
      <c r="BL28" t="s">
        <v>433</v>
      </c>
      <c r="BN28" t="s">
        <v>434</v>
      </c>
      <c r="BO28" t="s">
        <v>435</v>
      </c>
      <c r="BP28" t="s">
        <v>436</v>
      </c>
      <c r="BT28" t="s">
        <v>437</v>
      </c>
      <c r="BU28" t="s">
        <v>438</v>
      </c>
      <c r="BV28" t="s">
        <v>439</v>
      </c>
      <c r="BW28" t="s">
        <v>440</v>
      </c>
      <c r="BY28" t="s">
        <v>441</v>
      </c>
      <c r="BZ28" t="s">
        <v>442</v>
      </c>
      <c r="CB28" t="s">
        <v>443</v>
      </c>
      <c r="CC28" t="s">
        <v>444</v>
      </c>
    </row>
    <row r="29" spans="1:81" x14ac:dyDescent="0.2">
      <c r="B29" t="s">
        <v>445</v>
      </c>
      <c r="I29" t="s">
        <v>446</v>
      </c>
      <c r="J29" t="s">
        <v>447</v>
      </c>
      <c r="K29" t="s">
        <v>448</v>
      </c>
      <c r="L29" t="s">
        <v>449</v>
      </c>
      <c r="M29" t="s">
        <v>450</v>
      </c>
      <c r="N29" t="s">
        <v>451</v>
      </c>
      <c r="O29" t="s">
        <v>452</v>
      </c>
      <c r="P29" t="s">
        <v>453</v>
      </c>
      <c r="Q29" t="s">
        <v>454</v>
      </c>
      <c r="R29" t="s">
        <v>455</v>
      </c>
      <c r="S29" t="s">
        <v>456</v>
      </c>
      <c r="U29" t="s">
        <v>457</v>
      </c>
      <c r="V29" t="s">
        <v>458</v>
      </c>
      <c r="X29" t="s">
        <v>459</v>
      </c>
      <c r="Y29" t="s">
        <v>460</v>
      </c>
      <c r="Z29" t="s">
        <v>461</v>
      </c>
      <c r="AA29" t="s">
        <v>462</v>
      </c>
      <c r="AB29" t="s">
        <v>463</v>
      </c>
      <c r="AC29" t="s">
        <v>464</v>
      </c>
      <c r="AE29" t="s">
        <v>465</v>
      </c>
      <c r="AF29" t="s">
        <v>466</v>
      </c>
      <c r="AG29" t="s">
        <v>467</v>
      </c>
      <c r="AH29" t="s">
        <v>468</v>
      </c>
      <c r="AI29" t="s">
        <v>469</v>
      </c>
      <c r="AJ29" t="s">
        <v>470</v>
      </c>
      <c r="AK29" t="s">
        <v>471</v>
      </c>
      <c r="AL29" t="s">
        <v>472</v>
      </c>
      <c r="AM29" t="s">
        <v>473</v>
      </c>
      <c r="AN29" t="s">
        <v>474</v>
      </c>
      <c r="AP29" t="s">
        <v>475</v>
      </c>
      <c r="AQ29" t="s">
        <v>476</v>
      </c>
      <c r="AR29" t="s">
        <v>477</v>
      </c>
      <c r="AT29" t="s">
        <v>478</v>
      </c>
      <c r="AV29" t="s">
        <v>479</v>
      </c>
      <c r="AY29" t="s">
        <v>480</v>
      </c>
      <c r="AZ29" t="s">
        <v>481</v>
      </c>
      <c r="BB29" t="s">
        <v>482</v>
      </c>
      <c r="BC29" t="s">
        <v>483</v>
      </c>
      <c r="BD29" t="s">
        <v>484</v>
      </c>
      <c r="BG29" t="s">
        <v>485</v>
      </c>
      <c r="BH29" t="s">
        <v>486</v>
      </c>
      <c r="BI29" t="s">
        <v>487</v>
      </c>
      <c r="BJ29" t="s">
        <v>488</v>
      </c>
      <c r="BK29" t="s">
        <v>489</v>
      </c>
      <c r="BL29" t="s">
        <v>490</v>
      </c>
      <c r="BN29" t="s">
        <v>491</v>
      </c>
      <c r="BO29" t="s">
        <v>492</v>
      </c>
      <c r="BP29" t="s">
        <v>493</v>
      </c>
      <c r="BU29" t="s">
        <v>494</v>
      </c>
      <c r="BV29" t="s">
        <v>495</v>
      </c>
      <c r="BW29" t="s">
        <v>496</v>
      </c>
      <c r="BY29" t="s">
        <v>497</v>
      </c>
      <c r="BZ29" t="s">
        <v>498</v>
      </c>
      <c r="CB29" t="s">
        <v>499</v>
      </c>
      <c r="CC29" t="s">
        <v>500</v>
      </c>
    </row>
    <row r="30" spans="1:81" x14ac:dyDescent="0.2">
      <c r="B30" t="s">
        <v>501</v>
      </c>
      <c r="I30" t="s">
        <v>502</v>
      </c>
      <c r="J30" t="s">
        <v>503</v>
      </c>
      <c r="K30" t="s">
        <v>504</v>
      </c>
      <c r="L30" t="s">
        <v>505</v>
      </c>
      <c r="M30" t="s">
        <v>506</v>
      </c>
      <c r="N30" t="s">
        <v>507</v>
      </c>
      <c r="P30" t="s">
        <v>508</v>
      </c>
      <c r="Q30" t="s">
        <v>509</v>
      </c>
      <c r="R30" t="s">
        <v>510</v>
      </c>
      <c r="S30" t="s">
        <v>511</v>
      </c>
      <c r="U30" t="s">
        <v>512</v>
      </c>
      <c r="V30" t="s">
        <v>513</v>
      </c>
      <c r="X30" t="s">
        <v>514</v>
      </c>
      <c r="Y30" t="s">
        <v>515</v>
      </c>
      <c r="Z30" t="s">
        <v>516</v>
      </c>
      <c r="AA30" t="s">
        <v>517</v>
      </c>
      <c r="AB30" t="s">
        <v>518</v>
      </c>
      <c r="AF30" t="s">
        <v>519</v>
      </c>
      <c r="AG30" t="s">
        <v>520</v>
      </c>
      <c r="AH30" t="s">
        <v>521</v>
      </c>
      <c r="AI30" t="s">
        <v>522</v>
      </c>
      <c r="AJ30" t="s">
        <v>523</v>
      </c>
      <c r="AK30" t="s">
        <v>524</v>
      </c>
      <c r="AL30" t="s">
        <v>525</v>
      </c>
      <c r="AM30" t="s">
        <v>526</v>
      </c>
      <c r="AN30" t="s">
        <v>527</v>
      </c>
      <c r="AP30" t="s">
        <v>528</v>
      </c>
      <c r="AQ30" t="s">
        <v>529</v>
      </c>
      <c r="AT30" t="s">
        <v>530</v>
      </c>
      <c r="AV30" t="s">
        <v>531</v>
      </c>
      <c r="AY30" t="s">
        <v>532</v>
      </c>
      <c r="BB30" t="s">
        <v>533</v>
      </c>
      <c r="BC30" t="s">
        <v>534</v>
      </c>
      <c r="BD30" t="s">
        <v>535</v>
      </c>
      <c r="BG30" t="s">
        <v>536</v>
      </c>
      <c r="BH30" t="s">
        <v>537</v>
      </c>
      <c r="BI30" t="s">
        <v>538</v>
      </c>
      <c r="BJ30" t="s">
        <v>539</v>
      </c>
      <c r="BK30" t="s">
        <v>540</v>
      </c>
      <c r="BL30" t="s">
        <v>541</v>
      </c>
      <c r="BN30" t="s">
        <v>542</v>
      </c>
      <c r="BO30" t="s">
        <v>543</v>
      </c>
      <c r="BP30" t="s">
        <v>544</v>
      </c>
      <c r="BU30" t="s">
        <v>545</v>
      </c>
      <c r="BV30" t="s">
        <v>546</v>
      </c>
      <c r="BW30" t="s">
        <v>547</v>
      </c>
      <c r="BY30" t="s">
        <v>548</v>
      </c>
      <c r="BZ30" t="s">
        <v>549</v>
      </c>
      <c r="CB30" t="s">
        <v>550</v>
      </c>
      <c r="CC30" t="s">
        <v>551</v>
      </c>
    </row>
    <row r="31" spans="1:81" x14ac:dyDescent="0.2">
      <c r="B31" t="s">
        <v>552</v>
      </c>
      <c r="I31" t="s">
        <v>553</v>
      </c>
      <c r="J31" t="s">
        <v>554</v>
      </c>
      <c r="K31" t="s">
        <v>555</v>
      </c>
      <c r="L31" t="s">
        <v>556</v>
      </c>
      <c r="M31" t="s">
        <v>557</v>
      </c>
      <c r="N31" t="s">
        <v>558</v>
      </c>
      <c r="P31" t="s">
        <v>559</v>
      </c>
      <c r="Q31" t="s">
        <v>560</v>
      </c>
      <c r="R31" t="s">
        <v>561</v>
      </c>
      <c r="S31" t="s">
        <v>562</v>
      </c>
      <c r="U31" t="s">
        <v>563</v>
      </c>
      <c r="V31" t="s">
        <v>564</v>
      </c>
      <c r="Y31" t="s">
        <v>565</v>
      </c>
      <c r="Z31" t="s">
        <v>566</v>
      </c>
      <c r="AA31" t="s">
        <v>567</v>
      </c>
      <c r="AB31" t="s">
        <v>568</v>
      </c>
      <c r="AF31" t="s">
        <v>569</v>
      </c>
      <c r="AG31" t="s">
        <v>570</v>
      </c>
      <c r="AH31" t="s">
        <v>571</v>
      </c>
      <c r="AI31" t="s">
        <v>572</v>
      </c>
      <c r="AJ31" t="s">
        <v>573</v>
      </c>
      <c r="AK31" t="s">
        <v>574</v>
      </c>
      <c r="AL31" t="s">
        <v>575</v>
      </c>
      <c r="AM31" t="s">
        <v>576</v>
      </c>
      <c r="AP31" t="s">
        <v>577</v>
      </c>
      <c r="AQ31" t="s">
        <v>578</v>
      </c>
      <c r="AT31" t="s">
        <v>579</v>
      </c>
      <c r="AV31" t="s">
        <v>580</v>
      </c>
      <c r="AY31" t="s">
        <v>581</v>
      </c>
      <c r="BB31" t="s">
        <v>582</v>
      </c>
      <c r="BC31" t="s">
        <v>583</v>
      </c>
      <c r="BD31" t="s">
        <v>584</v>
      </c>
      <c r="BG31" t="s">
        <v>585</v>
      </c>
      <c r="BH31" t="s">
        <v>586</v>
      </c>
      <c r="BI31" t="s">
        <v>587</v>
      </c>
      <c r="BJ31" t="s">
        <v>588</v>
      </c>
      <c r="BK31" t="s">
        <v>589</v>
      </c>
      <c r="BL31" t="s">
        <v>590</v>
      </c>
      <c r="BN31" t="s">
        <v>591</v>
      </c>
      <c r="BO31" t="s">
        <v>592</v>
      </c>
      <c r="BP31" t="s">
        <v>593</v>
      </c>
      <c r="BV31" t="s">
        <v>594</v>
      </c>
      <c r="BW31" t="s">
        <v>595</v>
      </c>
      <c r="BY31" t="s">
        <v>596</v>
      </c>
      <c r="BZ31" t="s">
        <v>597</v>
      </c>
      <c r="CB31" t="s">
        <v>598</v>
      </c>
      <c r="CC31" t="s">
        <v>599</v>
      </c>
    </row>
    <row r="32" spans="1:81" x14ac:dyDescent="0.2">
      <c r="B32" t="s">
        <v>600</v>
      </c>
      <c r="J32" t="s">
        <v>601</v>
      </c>
      <c r="K32" t="s">
        <v>602</v>
      </c>
      <c r="L32" t="s">
        <v>603</v>
      </c>
      <c r="M32" t="s">
        <v>604</v>
      </c>
      <c r="N32" t="s">
        <v>605</v>
      </c>
      <c r="P32" t="s">
        <v>606</v>
      </c>
      <c r="Q32" t="s">
        <v>607</v>
      </c>
      <c r="R32" t="s">
        <v>608</v>
      </c>
      <c r="U32" t="s">
        <v>609</v>
      </c>
      <c r="V32" t="s">
        <v>610</v>
      </c>
      <c r="Y32" t="s">
        <v>611</v>
      </c>
      <c r="Z32" t="s">
        <v>612</v>
      </c>
      <c r="AA32" t="s">
        <v>613</v>
      </c>
      <c r="AB32" t="s">
        <v>614</v>
      </c>
      <c r="AF32" t="s">
        <v>615</v>
      </c>
      <c r="AH32" t="s">
        <v>616</v>
      </c>
      <c r="AI32" t="s">
        <v>617</v>
      </c>
      <c r="AJ32" t="s">
        <v>618</v>
      </c>
      <c r="AK32" t="s">
        <v>619</v>
      </c>
      <c r="AL32" t="s">
        <v>620</v>
      </c>
      <c r="AM32" t="s">
        <v>621</v>
      </c>
      <c r="AP32" t="s">
        <v>622</v>
      </c>
      <c r="AQ32" t="s">
        <v>623</v>
      </c>
      <c r="AT32" t="s">
        <v>624</v>
      </c>
      <c r="AV32" t="s">
        <v>625</v>
      </c>
      <c r="AY32" t="s">
        <v>626</v>
      </c>
      <c r="BC32" t="s">
        <v>627</v>
      </c>
      <c r="BD32" t="s">
        <v>628</v>
      </c>
      <c r="BG32" t="s">
        <v>629</v>
      </c>
      <c r="BH32" t="s">
        <v>630</v>
      </c>
      <c r="BI32" t="s">
        <v>631</v>
      </c>
      <c r="BJ32" t="s">
        <v>632</v>
      </c>
      <c r="BK32" t="s">
        <v>633</v>
      </c>
      <c r="BL32" t="s">
        <v>634</v>
      </c>
      <c r="BN32" t="s">
        <v>635</v>
      </c>
      <c r="BO32" t="s">
        <v>636</v>
      </c>
      <c r="BP32" t="s">
        <v>637</v>
      </c>
      <c r="BV32" t="s">
        <v>638</v>
      </c>
      <c r="BW32" t="s">
        <v>639</v>
      </c>
      <c r="BZ32" t="s">
        <v>640</v>
      </c>
      <c r="CB32" t="s">
        <v>641</v>
      </c>
      <c r="CC32" t="s">
        <v>642</v>
      </c>
    </row>
    <row r="33" spans="2:81" x14ac:dyDescent="0.2">
      <c r="B33" t="s">
        <v>643</v>
      </c>
      <c r="J33" t="s">
        <v>644</v>
      </c>
      <c r="K33" t="s">
        <v>645</v>
      </c>
      <c r="L33" t="s">
        <v>646</v>
      </c>
      <c r="M33" t="s">
        <v>647</v>
      </c>
      <c r="N33" t="s">
        <v>648</v>
      </c>
      <c r="P33" t="s">
        <v>649</v>
      </c>
      <c r="Q33" t="s">
        <v>650</v>
      </c>
      <c r="R33" t="s">
        <v>651</v>
      </c>
      <c r="U33" t="s">
        <v>652</v>
      </c>
      <c r="V33" t="s">
        <v>653</v>
      </c>
      <c r="Y33" t="s">
        <v>654</v>
      </c>
      <c r="Z33" t="s">
        <v>655</v>
      </c>
      <c r="AA33" t="s">
        <v>656</v>
      </c>
      <c r="AB33" t="s">
        <v>657</v>
      </c>
      <c r="AF33" t="s">
        <v>658</v>
      </c>
      <c r="AH33" t="s">
        <v>659</v>
      </c>
      <c r="AI33" t="s">
        <v>660</v>
      </c>
      <c r="AJ33" t="s">
        <v>661</v>
      </c>
      <c r="AK33" t="s">
        <v>662</v>
      </c>
      <c r="AL33" t="s">
        <v>663</v>
      </c>
      <c r="AM33" t="s">
        <v>664</v>
      </c>
      <c r="AP33" t="s">
        <v>665</v>
      </c>
      <c r="AQ33" t="s">
        <v>666</v>
      </c>
      <c r="AT33" t="s">
        <v>667</v>
      </c>
      <c r="AV33" t="s">
        <v>668</v>
      </c>
      <c r="AY33" t="s">
        <v>669</v>
      </c>
      <c r="BC33" t="s">
        <v>670</v>
      </c>
      <c r="BD33" t="s">
        <v>671</v>
      </c>
      <c r="BG33" t="s">
        <v>672</v>
      </c>
      <c r="BI33" t="s">
        <v>673</v>
      </c>
      <c r="BJ33" t="s">
        <v>674</v>
      </c>
      <c r="BK33" t="s">
        <v>675</v>
      </c>
      <c r="BL33" t="s">
        <v>676</v>
      </c>
      <c r="BN33" t="s">
        <v>677</v>
      </c>
      <c r="BP33" t="s">
        <v>678</v>
      </c>
      <c r="BV33" t="s">
        <v>679</v>
      </c>
      <c r="BW33" t="s">
        <v>680</v>
      </c>
      <c r="BZ33" t="s">
        <v>681</v>
      </c>
      <c r="CB33" t="s">
        <v>682</v>
      </c>
      <c r="CC33" t="s">
        <v>683</v>
      </c>
    </row>
    <row r="34" spans="2:81" x14ac:dyDescent="0.2">
      <c r="B34" t="s">
        <v>684</v>
      </c>
      <c r="J34" t="s">
        <v>685</v>
      </c>
      <c r="K34" t="s">
        <v>686</v>
      </c>
      <c r="M34" t="s">
        <v>687</v>
      </c>
      <c r="N34" t="s">
        <v>688</v>
      </c>
      <c r="P34" t="s">
        <v>689</v>
      </c>
      <c r="Q34" t="s">
        <v>690</v>
      </c>
      <c r="U34" t="s">
        <v>691</v>
      </c>
      <c r="Y34" t="s">
        <v>692</v>
      </c>
      <c r="Z34" t="s">
        <v>693</v>
      </c>
      <c r="AA34" t="s">
        <v>694</v>
      </c>
      <c r="AB34" t="s">
        <v>695</v>
      </c>
      <c r="AF34" t="s">
        <v>696</v>
      </c>
      <c r="AH34" t="s">
        <v>697</v>
      </c>
      <c r="AI34" t="s">
        <v>698</v>
      </c>
      <c r="AJ34" t="s">
        <v>699</v>
      </c>
      <c r="AK34" t="s">
        <v>700</v>
      </c>
      <c r="AL34" t="s">
        <v>701</v>
      </c>
      <c r="AM34" t="s">
        <v>702</v>
      </c>
      <c r="AP34" t="s">
        <v>703</v>
      </c>
      <c r="AQ34" t="s">
        <v>704</v>
      </c>
      <c r="AT34" t="s">
        <v>705</v>
      </c>
      <c r="AV34" t="s">
        <v>706</v>
      </c>
      <c r="AY34" t="s">
        <v>707</v>
      </c>
      <c r="BC34" t="s">
        <v>708</v>
      </c>
      <c r="BD34" t="s">
        <v>709</v>
      </c>
      <c r="BG34" t="s">
        <v>710</v>
      </c>
      <c r="BI34" t="s">
        <v>711</v>
      </c>
      <c r="BJ34" t="s">
        <v>712</v>
      </c>
      <c r="BK34" t="s">
        <v>713</v>
      </c>
      <c r="BL34" t="s">
        <v>714</v>
      </c>
      <c r="BP34" t="s">
        <v>715</v>
      </c>
      <c r="BV34" t="s">
        <v>716</v>
      </c>
      <c r="BW34" t="s">
        <v>717</v>
      </c>
      <c r="BZ34" t="s">
        <v>718</v>
      </c>
      <c r="CB34" t="s">
        <v>719</v>
      </c>
      <c r="CC34" t="s">
        <v>720</v>
      </c>
    </row>
    <row r="35" spans="2:81" x14ac:dyDescent="0.2">
      <c r="B35" t="s">
        <v>721</v>
      </c>
      <c r="J35" t="s">
        <v>722</v>
      </c>
      <c r="K35" t="s">
        <v>723</v>
      </c>
      <c r="M35" t="s">
        <v>724</v>
      </c>
      <c r="N35" t="s">
        <v>725</v>
      </c>
      <c r="P35" t="s">
        <v>726</v>
      </c>
      <c r="Q35" t="s">
        <v>727</v>
      </c>
      <c r="U35" t="s">
        <v>728</v>
      </c>
      <c r="Y35" t="s">
        <v>729</v>
      </c>
      <c r="Z35" t="s">
        <v>730</v>
      </c>
      <c r="AA35" t="s">
        <v>731</v>
      </c>
      <c r="AB35" t="s">
        <v>732</v>
      </c>
      <c r="AF35" t="s">
        <v>733</v>
      </c>
      <c r="AH35" t="s">
        <v>734</v>
      </c>
      <c r="AI35" t="s">
        <v>735</v>
      </c>
      <c r="AJ35" t="s">
        <v>736</v>
      </c>
      <c r="AL35" t="s">
        <v>737</v>
      </c>
      <c r="AM35" t="s">
        <v>738</v>
      </c>
      <c r="AP35" t="s">
        <v>739</v>
      </c>
      <c r="AQ35" t="s">
        <v>740</v>
      </c>
      <c r="AT35" t="s">
        <v>741</v>
      </c>
      <c r="AV35" t="s">
        <v>742</v>
      </c>
      <c r="AY35" t="s">
        <v>743</v>
      </c>
      <c r="BC35" t="s">
        <v>744</v>
      </c>
      <c r="BD35" t="s">
        <v>745</v>
      </c>
      <c r="BG35" t="s">
        <v>746</v>
      </c>
      <c r="BI35" t="s">
        <v>747</v>
      </c>
      <c r="BJ35" t="s">
        <v>748</v>
      </c>
      <c r="BK35" t="s">
        <v>749</v>
      </c>
      <c r="BL35" t="s">
        <v>750</v>
      </c>
      <c r="BP35" t="s">
        <v>751</v>
      </c>
      <c r="BV35" t="s">
        <v>752</v>
      </c>
      <c r="BW35" t="s">
        <v>753</v>
      </c>
      <c r="BZ35" t="s">
        <v>754</v>
      </c>
      <c r="CB35" t="s">
        <v>755</v>
      </c>
      <c r="CC35" t="s">
        <v>756</v>
      </c>
    </row>
    <row r="36" spans="2:81" x14ac:dyDescent="0.2">
      <c r="B36" t="s">
        <v>757</v>
      </c>
      <c r="J36" t="s">
        <v>758</v>
      </c>
      <c r="K36" t="s">
        <v>759</v>
      </c>
      <c r="M36" t="s">
        <v>760</v>
      </c>
      <c r="N36" t="s">
        <v>761</v>
      </c>
      <c r="P36" t="s">
        <v>762</v>
      </c>
      <c r="Q36" t="s">
        <v>763</v>
      </c>
      <c r="U36" t="s">
        <v>764</v>
      </c>
      <c r="Y36" t="s">
        <v>765</v>
      </c>
      <c r="Z36" t="s">
        <v>766</v>
      </c>
      <c r="AA36" t="s">
        <v>767</v>
      </c>
      <c r="AB36" t="s">
        <v>768</v>
      </c>
      <c r="AF36" t="s">
        <v>769</v>
      </c>
      <c r="AH36" t="s">
        <v>770</v>
      </c>
      <c r="AI36" t="s">
        <v>771</v>
      </c>
      <c r="AJ36" t="s">
        <v>772</v>
      </c>
      <c r="AL36" t="s">
        <v>773</v>
      </c>
      <c r="AM36" t="s">
        <v>774</v>
      </c>
      <c r="AP36" t="s">
        <v>775</v>
      </c>
      <c r="AQ36" t="s">
        <v>776</v>
      </c>
      <c r="AT36" t="s">
        <v>777</v>
      </c>
      <c r="AY36" t="s">
        <v>778</v>
      </c>
      <c r="BC36" t="s">
        <v>779</v>
      </c>
      <c r="BD36" t="s">
        <v>780</v>
      </c>
      <c r="BG36" t="s">
        <v>781</v>
      </c>
      <c r="BI36" t="s">
        <v>782</v>
      </c>
      <c r="BJ36" t="s">
        <v>783</v>
      </c>
      <c r="BK36" t="s">
        <v>784</v>
      </c>
      <c r="BL36" t="s">
        <v>785</v>
      </c>
      <c r="BP36" t="s">
        <v>786</v>
      </c>
      <c r="BV36" t="s">
        <v>787</v>
      </c>
      <c r="BW36" t="s">
        <v>788</v>
      </c>
      <c r="BZ36" t="s">
        <v>789</v>
      </c>
      <c r="CB36" t="s">
        <v>790</v>
      </c>
      <c r="CC36" t="s">
        <v>791</v>
      </c>
    </row>
    <row r="37" spans="2:81" x14ac:dyDescent="0.2">
      <c r="B37" t="s">
        <v>792</v>
      </c>
      <c r="J37" t="s">
        <v>793</v>
      </c>
      <c r="K37" t="s">
        <v>794</v>
      </c>
      <c r="M37" t="s">
        <v>795</v>
      </c>
      <c r="N37" t="s">
        <v>796</v>
      </c>
      <c r="P37" t="s">
        <v>797</v>
      </c>
      <c r="Q37" t="s">
        <v>798</v>
      </c>
      <c r="U37" t="s">
        <v>799</v>
      </c>
      <c r="Y37" t="s">
        <v>800</v>
      </c>
      <c r="Z37" t="s">
        <v>801</v>
      </c>
      <c r="AA37" t="s">
        <v>802</v>
      </c>
      <c r="AB37" t="s">
        <v>803</v>
      </c>
      <c r="AF37" t="s">
        <v>804</v>
      </c>
      <c r="AH37" t="s">
        <v>805</v>
      </c>
      <c r="AI37" t="s">
        <v>806</v>
      </c>
      <c r="AJ37" t="s">
        <v>807</v>
      </c>
      <c r="AL37" t="s">
        <v>808</v>
      </c>
      <c r="AM37" t="s">
        <v>809</v>
      </c>
      <c r="AP37" t="s">
        <v>810</v>
      </c>
      <c r="AQ37" t="s">
        <v>811</v>
      </c>
      <c r="AT37" t="s">
        <v>812</v>
      </c>
      <c r="BC37" t="s">
        <v>813</v>
      </c>
      <c r="BD37" t="s">
        <v>814</v>
      </c>
      <c r="BG37" t="s">
        <v>815</v>
      </c>
      <c r="BI37" t="s">
        <v>816</v>
      </c>
      <c r="BJ37" t="s">
        <v>817</v>
      </c>
      <c r="BK37" t="s">
        <v>818</v>
      </c>
      <c r="BL37" t="s">
        <v>819</v>
      </c>
      <c r="BP37" t="s">
        <v>820</v>
      </c>
      <c r="BV37" t="s">
        <v>821</v>
      </c>
      <c r="BW37" t="s">
        <v>822</v>
      </c>
      <c r="BZ37" t="s">
        <v>823</v>
      </c>
      <c r="CB37" t="s">
        <v>824</v>
      </c>
      <c r="CC37" t="s">
        <v>825</v>
      </c>
    </row>
    <row r="38" spans="2:81" x14ac:dyDescent="0.2">
      <c r="B38" t="s">
        <v>826</v>
      </c>
      <c r="J38" t="s">
        <v>827</v>
      </c>
      <c r="K38" t="s">
        <v>828</v>
      </c>
      <c r="M38" t="s">
        <v>829</v>
      </c>
      <c r="N38" t="s">
        <v>830</v>
      </c>
      <c r="P38" t="s">
        <v>831</v>
      </c>
      <c r="Q38" t="s">
        <v>832</v>
      </c>
      <c r="U38" t="s">
        <v>833</v>
      </c>
      <c r="Y38" t="s">
        <v>834</v>
      </c>
      <c r="Z38" t="s">
        <v>835</v>
      </c>
      <c r="AA38" t="s">
        <v>836</v>
      </c>
      <c r="AB38" t="s">
        <v>837</v>
      </c>
      <c r="AF38" t="s">
        <v>838</v>
      </c>
      <c r="AH38" t="s">
        <v>839</v>
      </c>
      <c r="AI38" t="s">
        <v>840</v>
      </c>
      <c r="AJ38" t="s">
        <v>841</v>
      </c>
      <c r="AL38" t="s">
        <v>842</v>
      </c>
      <c r="AM38" t="s">
        <v>843</v>
      </c>
      <c r="AP38" t="s">
        <v>844</v>
      </c>
      <c r="AQ38" t="s">
        <v>845</v>
      </c>
      <c r="AT38" t="s">
        <v>846</v>
      </c>
      <c r="BC38" t="s">
        <v>847</v>
      </c>
      <c r="BD38" t="s">
        <v>848</v>
      </c>
      <c r="BG38" t="s">
        <v>849</v>
      </c>
      <c r="BI38" t="s">
        <v>850</v>
      </c>
      <c r="BK38" t="s">
        <v>851</v>
      </c>
      <c r="BL38" t="s">
        <v>852</v>
      </c>
      <c r="BP38" t="s">
        <v>853</v>
      </c>
      <c r="BV38" t="s">
        <v>854</v>
      </c>
      <c r="BW38" t="s">
        <v>855</v>
      </c>
      <c r="BZ38" t="s">
        <v>856</v>
      </c>
      <c r="CB38" t="s">
        <v>857</v>
      </c>
    </row>
    <row r="39" spans="2:81" x14ac:dyDescent="0.2">
      <c r="B39" t="s">
        <v>858</v>
      </c>
      <c r="J39" t="s">
        <v>859</v>
      </c>
      <c r="K39" t="s">
        <v>860</v>
      </c>
      <c r="M39" t="s">
        <v>861</v>
      </c>
      <c r="N39" t="s">
        <v>862</v>
      </c>
      <c r="P39" t="s">
        <v>863</v>
      </c>
      <c r="Q39" t="s">
        <v>864</v>
      </c>
      <c r="U39" t="s">
        <v>865</v>
      </c>
      <c r="Y39" t="s">
        <v>866</v>
      </c>
      <c r="Z39" t="s">
        <v>867</v>
      </c>
      <c r="AA39" t="s">
        <v>868</v>
      </c>
      <c r="AB39" t="s">
        <v>869</v>
      </c>
      <c r="AF39" t="s">
        <v>870</v>
      </c>
      <c r="AH39" t="s">
        <v>871</v>
      </c>
      <c r="AI39" t="s">
        <v>872</v>
      </c>
      <c r="AJ39" t="s">
        <v>873</v>
      </c>
      <c r="AL39" t="s">
        <v>874</v>
      </c>
      <c r="AM39" t="s">
        <v>875</v>
      </c>
      <c r="AP39" t="s">
        <v>876</v>
      </c>
      <c r="AQ39" t="s">
        <v>877</v>
      </c>
      <c r="AT39" t="s">
        <v>878</v>
      </c>
      <c r="BC39" t="s">
        <v>879</v>
      </c>
      <c r="BD39" t="s">
        <v>880</v>
      </c>
      <c r="BG39" t="s">
        <v>881</v>
      </c>
      <c r="BI39" t="s">
        <v>882</v>
      </c>
      <c r="BK39" t="s">
        <v>883</v>
      </c>
      <c r="BL39" t="s">
        <v>884</v>
      </c>
      <c r="BP39" t="s">
        <v>885</v>
      </c>
      <c r="BV39" t="s">
        <v>886</v>
      </c>
      <c r="BW39" t="s">
        <v>887</v>
      </c>
      <c r="BZ39" t="s">
        <v>888</v>
      </c>
      <c r="CB39" t="s">
        <v>889</v>
      </c>
    </row>
    <row r="40" spans="2:81" x14ac:dyDescent="0.2">
      <c r="B40" t="s">
        <v>890</v>
      </c>
      <c r="J40" t="s">
        <v>891</v>
      </c>
      <c r="K40" t="s">
        <v>892</v>
      </c>
      <c r="M40" t="s">
        <v>893</v>
      </c>
      <c r="N40" t="s">
        <v>894</v>
      </c>
      <c r="P40" t="s">
        <v>895</v>
      </c>
      <c r="Q40" t="s">
        <v>896</v>
      </c>
      <c r="U40" t="s">
        <v>897</v>
      </c>
      <c r="Y40" t="s">
        <v>898</v>
      </c>
      <c r="Z40" t="s">
        <v>899</v>
      </c>
      <c r="AA40" t="s">
        <v>900</v>
      </c>
      <c r="AB40" t="s">
        <v>901</v>
      </c>
      <c r="AH40" t="s">
        <v>902</v>
      </c>
      <c r="AI40" t="s">
        <v>903</v>
      </c>
      <c r="AJ40" t="s">
        <v>904</v>
      </c>
      <c r="AL40" t="s">
        <v>905</v>
      </c>
      <c r="AM40" t="s">
        <v>906</v>
      </c>
      <c r="AP40" t="s">
        <v>907</v>
      </c>
      <c r="AQ40" t="s">
        <v>908</v>
      </c>
      <c r="AT40" t="s">
        <v>909</v>
      </c>
      <c r="BC40" t="s">
        <v>910</v>
      </c>
      <c r="BD40" t="s">
        <v>911</v>
      </c>
      <c r="BG40" t="s">
        <v>912</v>
      </c>
      <c r="BI40" t="s">
        <v>913</v>
      </c>
      <c r="BK40" t="s">
        <v>914</v>
      </c>
      <c r="BL40" t="s">
        <v>915</v>
      </c>
      <c r="BP40" t="s">
        <v>916</v>
      </c>
      <c r="BV40" t="s">
        <v>917</v>
      </c>
      <c r="BW40" t="s">
        <v>918</v>
      </c>
      <c r="BZ40" t="s">
        <v>919</v>
      </c>
      <c r="CB40" t="s">
        <v>920</v>
      </c>
    </row>
    <row r="41" spans="2:81" x14ac:dyDescent="0.2">
      <c r="B41" t="s">
        <v>921</v>
      </c>
      <c r="J41" t="s">
        <v>922</v>
      </c>
      <c r="K41" t="s">
        <v>923</v>
      </c>
      <c r="M41" t="s">
        <v>924</v>
      </c>
      <c r="N41" t="s">
        <v>925</v>
      </c>
      <c r="P41" t="s">
        <v>926</v>
      </c>
      <c r="Q41" t="s">
        <v>927</v>
      </c>
      <c r="U41" t="s">
        <v>928</v>
      </c>
      <c r="Y41" t="s">
        <v>929</v>
      </c>
      <c r="Z41" t="s">
        <v>930</v>
      </c>
      <c r="AA41" t="s">
        <v>931</v>
      </c>
      <c r="AB41" t="s">
        <v>932</v>
      </c>
      <c r="AH41" t="s">
        <v>933</v>
      </c>
      <c r="AI41" t="s">
        <v>934</v>
      </c>
      <c r="AJ41" t="s">
        <v>935</v>
      </c>
      <c r="AL41" t="s">
        <v>936</v>
      </c>
      <c r="AM41" t="s">
        <v>937</v>
      </c>
      <c r="AP41" t="s">
        <v>938</v>
      </c>
      <c r="AT41" t="s">
        <v>939</v>
      </c>
      <c r="BC41" t="s">
        <v>940</v>
      </c>
      <c r="BD41" t="s">
        <v>941</v>
      </c>
      <c r="BG41" t="s">
        <v>942</v>
      </c>
      <c r="BI41" t="s">
        <v>943</v>
      </c>
      <c r="BK41" t="s">
        <v>944</v>
      </c>
      <c r="BL41" t="s">
        <v>945</v>
      </c>
      <c r="BP41" t="s">
        <v>946</v>
      </c>
      <c r="BW41" t="s">
        <v>947</v>
      </c>
      <c r="BZ41" t="s">
        <v>948</v>
      </c>
      <c r="CB41" t="s">
        <v>949</v>
      </c>
    </row>
    <row r="42" spans="2:81" x14ac:dyDescent="0.2">
      <c r="B42" t="s">
        <v>950</v>
      </c>
      <c r="J42" t="s">
        <v>951</v>
      </c>
      <c r="K42" t="s">
        <v>952</v>
      </c>
      <c r="M42" t="s">
        <v>953</v>
      </c>
      <c r="N42" t="s">
        <v>954</v>
      </c>
      <c r="P42" t="s">
        <v>955</v>
      </c>
      <c r="Q42" t="s">
        <v>956</v>
      </c>
      <c r="U42" t="s">
        <v>957</v>
      </c>
      <c r="Y42" t="s">
        <v>958</v>
      </c>
      <c r="Z42" t="s">
        <v>959</v>
      </c>
      <c r="AA42" t="s">
        <v>960</v>
      </c>
      <c r="AB42" t="s">
        <v>961</v>
      </c>
      <c r="AH42" t="s">
        <v>962</v>
      </c>
      <c r="AI42" t="s">
        <v>963</v>
      </c>
      <c r="AJ42" t="s">
        <v>964</v>
      </c>
      <c r="AL42" t="s">
        <v>965</v>
      </c>
      <c r="AM42" t="s">
        <v>966</v>
      </c>
      <c r="AP42" t="s">
        <v>967</v>
      </c>
      <c r="AT42" t="s">
        <v>968</v>
      </c>
      <c r="BC42" t="s">
        <v>969</v>
      </c>
      <c r="BD42" t="s">
        <v>970</v>
      </c>
      <c r="BG42" t="s">
        <v>971</v>
      </c>
      <c r="BI42" t="s">
        <v>972</v>
      </c>
      <c r="BK42" t="s">
        <v>973</v>
      </c>
      <c r="BL42" t="s">
        <v>974</v>
      </c>
      <c r="BP42" t="s">
        <v>975</v>
      </c>
    </row>
    <row r="43" spans="2:81" x14ac:dyDescent="0.2">
      <c r="B43" t="s">
        <v>976</v>
      </c>
      <c r="J43" t="s">
        <v>977</v>
      </c>
      <c r="K43" t="s">
        <v>978</v>
      </c>
      <c r="M43" t="s">
        <v>979</v>
      </c>
      <c r="N43" t="s">
        <v>980</v>
      </c>
      <c r="P43" t="s">
        <v>981</v>
      </c>
      <c r="Q43" t="s">
        <v>982</v>
      </c>
      <c r="U43" t="s">
        <v>983</v>
      </c>
      <c r="Z43" t="s">
        <v>984</v>
      </c>
      <c r="AA43" t="s">
        <v>985</v>
      </c>
      <c r="AB43" t="s">
        <v>986</v>
      </c>
      <c r="AH43" t="s">
        <v>987</v>
      </c>
      <c r="AI43" t="s">
        <v>988</v>
      </c>
      <c r="AJ43" t="s">
        <v>989</v>
      </c>
      <c r="AL43" t="s">
        <v>990</v>
      </c>
      <c r="AM43" t="s">
        <v>991</v>
      </c>
      <c r="AP43" t="s">
        <v>992</v>
      </c>
      <c r="AT43" t="s">
        <v>993</v>
      </c>
      <c r="BC43" t="s">
        <v>994</v>
      </c>
      <c r="BD43" t="s">
        <v>995</v>
      </c>
      <c r="BG43" t="s">
        <v>996</v>
      </c>
      <c r="BI43" t="s">
        <v>997</v>
      </c>
      <c r="BK43" t="s">
        <v>998</v>
      </c>
      <c r="BL43" t="s">
        <v>999</v>
      </c>
      <c r="BP43" t="s">
        <v>1000</v>
      </c>
    </row>
    <row r="44" spans="2:81" x14ac:dyDescent="0.2">
      <c r="B44" t="s">
        <v>1001</v>
      </c>
      <c r="J44" t="s">
        <v>1002</v>
      </c>
      <c r="K44" t="s">
        <v>1003</v>
      </c>
      <c r="M44" t="s">
        <v>1004</v>
      </c>
      <c r="N44" t="s">
        <v>1005</v>
      </c>
      <c r="P44" t="s">
        <v>1006</v>
      </c>
      <c r="Q44" t="s">
        <v>1007</v>
      </c>
      <c r="U44" t="s">
        <v>1008</v>
      </c>
      <c r="Z44" t="s">
        <v>1009</v>
      </c>
      <c r="AA44" t="s">
        <v>1010</v>
      </c>
      <c r="AH44" t="s">
        <v>1011</v>
      </c>
      <c r="AI44" t="s">
        <v>1012</v>
      </c>
      <c r="AJ44" t="s">
        <v>1013</v>
      </c>
      <c r="AL44" t="s">
        <v>1014</v>
      </c>
      <c r="AP44" t="s">
        <v>1015</v>
      </c>
      <c r="AT44" t="s">
        <v>1016</v>
      </c>
      <c r="BC44" t="s">
        <v>1017</v>
      </c>
      <c r="BD44" t="s">
        <v>1018</v>
      </c>
      <c r="BG44" t="s">
        <v>1019</v>
      </c>
      <c r="BK44" t="s">
        <v>1020</v>
      </c>
      <c r="BL44" t="s">
        <v>1021</v>
      </c>
      <c r="BP44" t="s">
        <v>1022</v>
      </c>
    </row>
    <row r="45" spans="2:81" x14ac:dyDescent="0.2">
      <c r="B45" t="s">
        <v>1023</v>
      </c>
      <c r="J45" t="s">
        <v>1024</v>
      </c>
      <c r="K45" t="s">
        <v>1025</v>
      </c>
      <c r="M45" t="s">
        <v>1026</v>
      </c>
      <c r="N45" t="s">
        <v>1027</v>
      </c>
      <c r="P45" t="s">
        <v>1028</v>
      </c>
      <c r="Q45" t="s">
        <v>1029</v>
      </c>
      <c r="U45" t="s">
        <v>1030</v>
      </c>
      <c r="Z45" t="s">
        <v>1031</v>
      </c>
      <c r="AA45" t="s">
        <v>1032</v>
      </c>
      <c r="AH45" t="s">
        <v>1033</v>
      </c>
      <c r="AI45" t="s">
        <v>1034</v>
      </c>
      <c r="AJ45" t="s">
        <v>1035</v>
      </c>
      <c r="AL45" t="s">
        <v>1036</v>
      </c>
      <c r="AP45" t="s">
        <v>1037</v>
      </c>
      <c r="AT45" t="s">
        <v>1038</v>
      </c>
      <c r="BC45" t="s">
        <v>1039</v>
      </c>
      <c r="BD45" t="s">
        <v>1040</v>
      </c>
      <c r="BG45" t="s">
        <v>1041</v>
      </c>
      <c r="BL45" t="s">
        <v>1042</v>
      </c>
      <c r="BP45" t="s">
        <v>1043</v>
      </c>
    </row>
    <row r="46" spans="2:81" x14ac:dyDescent="0.2">
      <c r="B46" t="s">
        <v>1044</v>
      </c>
      <c r="J46" t="s">
        <v>1045</v>
      </c>
      <c r="K46" t="s">
        <v>1046</v>
      </c>
      <c r="M46" t="s">
        <v>1047</v>
      </c>
      <c r="N46" t="s">
        <v>1048</v>
      </c>
      <c r="P46" t="s">
        <v>1049</v>
      </c>
      <c r="Q46" t="s">
        <v>1050</v>
      </c>
      <c r="U46" t="s">
        <v>1051</v>
      </c>
      <c r="Z46" t="s">
        <v>1052</v>
      </c>
      <c r="AA46" t="s">
        <v>1053</v>
      </c>
      <c r="AH46" t="s">
        <v>1054</v>
      </c>
      <c r="AI46" t="s">
        <v>1055</v>
      </c>
      <c r="AJ46" t="s">
        <v>1056</v>
      </c>
      <c r="AL46" t="s">
        <v>1057</v>
      </c>
      <c r="AP46" t="s">
        <v>1058</v>
      </c>
      <c r="BC46" t="s">
        <v>1059</v>
      </c>
      <c r="BD46" t="s">
        <v>1060</v>
      </c>
      <c r="BG46" t="s">
        <v>1061</v>
      </c>
      <c r="BL46" t="s">
        <v>1062</v>
      </c>
      <c r="BP46" t="s">
        <v>1063</v>
      </c>
    </row>
    <row r="47" spans="2:81" x14ac:dyDescent="0.2">
      <c r="B47" t="s">
        <v>1064</v>
      </c>
      <c r="J47" t="s">
        <v>1065</v>
      </c>
      <c r="M47" t="s">
        <v>1066</v>
      </c>
      <c r="N47" t="s">
        <v>1067</v>
      </c>
      <c r="P47" t="s">
        <v>1068</v>
      </c>
      <c r="Q47" t="s">
        <v>1069</v>
      </c>
      <c r="U47" t="s">
        <v>1070</v>
      </c>
      <c r="Z47" t="s">
        <v>1071</v>
      </c>
      <c r="AA47" t="s">
        <v>1072</v>
      </c>
      <c r="AH47" t="s">
        <v>1073</v>
      </c>
      <c r="AI47" t="s">
        <v>1074</v>
      </c>
      <c r="AJ47" t="s">
        <v>1075</v>
      </c>
      <c r="AL47" t="s">
        <v>1076</v>
      </c>
      <c r="AP47" t="s">
        <v>1077</v>
      </c>
      <c r="BC47" t="s">
        <v>1078</v>
      </c>
      <c r="BD47" t="s">
        <v>1079</v>
      </c>
      <c r="BG47" t="s">
        <v>1080</v>
      </c>
      <c r="BL47" t="s">
        <v>1081</v>
      </c>
      <c r="BP47" t="s">
        <v>1082</v>
      </c>
    </row>
    <row r="48" spans="2:81" x14ac:dyDescent="0.2">
      <c r="J48" t="s">
        <v>1083</v>
      </c>
      <c r="M48" t="s">
        <v>1084</v>
      </c>
      <c r="N48" t="s">
        <v>1085</v>
      </c>
      <c r="P48" t="s">
        <v>1086</v>
      </c>
      <c r="Q48" t="s">
        <v>1087</v>
      </c>
      <c r="U48" t="s">
        <v>1088</v>
      </c>
      <c r="Z48" t="s">
        <v>1089</v>
      </c>
      <c r="AA48" t="s">
        <v>1090</v>
      </c>
      <c r="AH48" t="s">
        <v>1091</v>
      </c>
      <c r="AI48" t="s">
        <v>1092</v>
      </c>
      <c r="AJ48" t="s">
        <v>1093</v>
      </c>
      <c r="AL48" t="s">
        <v>1094</v>
      </c>
      <c r="AP48" t="s">
        <v>1095</v>
      </c>
      <c r="BC48" t="s">
        <v>1096</v>
      </c>
      <c r="BD48" t="s">
        <v>1097</v>
      </c>
      <c r="BG48" t="s">
        <v>1098</v>
      </c>
      <c r="BL48" t="s">
        <v>1099</v>
      </c>
      <c r="BP48" t="s">
        <v>1100</v>
      </c>
    </row>
    <row r="49" spans="10:68" x14ac:dyDescent="0.2">
      <c r="J49" t="s">
        <v>1101</v>
      </c>
      <c r="M49" t="s">
        <v>1102</v>
      </c>
      <c r="N49" t="s">
        <v>1103</v>
      </c>
      <c r="P49" t="s">
        <v>1104</v>
      </c>
      <c r="Q49" t="s">
        <v>1105</v>
      </c>
      <c r="U49" t="s">
        <v>1106</v>
      </c>
      <c r="Z49" t="s">
        <v>1107</v>
      </c>
      <c r="AA49" t="s">
        <v>1108</v>
      </c>
      <c r="AH49" t="s">
        <v>1109</v>
      </c>
      <c r="AI49" t="s">
        <v>1110</v>
      </c>
      <c r="AJ49" t="s">
        <v>1111</v>
      </c>
      <c r="AL49" t="s">
        <v>1112</v>
      </c>
      <c r="AP49" t="s">
        <v>1113</v>
      </c>
      <c r="BC49" t="s">
        <v>1114</v>
      </c>
      <c r="BD49" t="s">
        <v>1115</v>
      </c>
      <c r="BG49" t="s">
        <v>1116</v>
      </c>
      <c r="BP49" t="s">
        <v>1117</v>
      </c>
    </row>
    <row r="50" spans="10:68" x14ac:dyDescent="0.2">
      <c r="J50" t="s">
        <v>1118</v>
      </c>
      <c r="M50" t="s">
        <v>1119</v>
      </c>
      <c r="N50" t="s">
        <v>1120</v>
      </c>
      <c r="P50" t="s">
        <v>1121</v>
      </c>
      <c r="Q50" t="s">
        <v>1122</v>
      </c>
      <c r="U50" t="s">
        <v>1123</v>
      </c>
      <c r="Z50" t="s">
        <v>1124</v>
      </c>
      <c r="AA50" t="s">
        <v>1125</v>
      </c>
      <c r="AH50" t="s">
        <v>1126</v>
      </c>
      <c r="AI50" t="s">
        <v>1127</v>
      </c>
      <c r="AJ50" t="s">
        <v>1128</v>
      </c>
      <c r="AL50" t="s">
        <v>1129</v>
      </c>
      <c r="AP50" t="s">
        <v>1130</v>
      </c>
      <c r="BC50" t="s">
        <v>1131</v>
      </c>
      <c r="BG50" t="s">
        <v>1132</v>
      </c>
      <c r="BP50" t="s">
        <v>1133</v>
      </c>
    </row>
    <row r="51" spans="10:68" x14ac:dyDescent="0.2">
      <c r="J51" t="s">
        <v>1134</v>
      </c>
      <c r="M51" t="s">
        <v>1135</v>
      </c>
      <c r="N51" t="s">
        <v>1136</v>
      </c>
      <c r="P51" t="s">
        <v>1137</v>
      </c>
      <c r="Q51" t="s">
        <v>1138</v>
      </c>
      <c r="U51" t="s">
        <v>1139</v>
      </c>
      <c r="Z51" t="s">
        <v>1140</v>
      </c>
      <c r="AA51" t="s">
        <v>1141</v>
      </c>
      <c r="AH51" t="s">
        <v>1142</v>
      </c>
      <c r="AI51" t="s">
        <v>1143</v>
      </c>
      <c r="AJ51" t="s">
        <v>1144</v>
      </c>
      <c r="AL51" t="s">
        <v>1145</v>
      </c>
      <c r="AP51" t="s">
        <v>1146</v>
      </c>
      <c r="BC51" t="s">
        <v>1147</v>
      </c>
      <c r="BG51" t="s">
        <v>1148</v>
      </c>
      <c r="BP51" t="s">
        <v>1149</v>
      </c>
    </row>
    <row r="52" spans="10:68" x14ac:dyDescent="0.2">
      <c r="J52" t="s">
        <v>1150</v>
      </c>
      <c r="M52" t="s">
        <v>1151</v>
      </c>
      <c r="N52" t="s">
        <v>1152</v>
      </c>
      <c r="P52" t="s">
        <v>1153</v>
      </c>
      <c r="U52" t="s">
        <v>1154</v>
      </c>
      <c r="Z52" t="s">
        <v>1155</v>
      </c>
      <c r="AA52" t="s">
        <v>1156</v>
      </c>
      <c r="AH52" t="s">
        <v>1157</v>
      </c>
      <c r="AI52" t="s">
        <v>1158</v>
      </c>
      <c r="AJ52" t="s">
        <v>1159</v>
      </c>
      <c r="AL52" t="s">
        <v>1160</v>
      </c>
      <c r="AP52" t="s">
        <v>1161</v>
      </c>
      <c r="BC52" t="s">
        <v>1162</v>
      </c>
      <c r="BG52" t="s">
        <v>1163</v>
      </c>
      <c r="BP52" t="s">
        <v>1164</v>
      </c>
    </row>
    <row r="53" spans="10:68" x14ac:dyDescent="0.2">
      <c r="J53" t="s">
        <v>1165</v>
      </c>
      <c r="M53" t="s">
        <v>1166</v>
      </c>
      <c r="N53" t="s">
        <v>1167</v>
      </c>
      <c r="P53" t="s">
        <v>1168</v>
      </c>
      <c r="U53" t="s">
        <v>1169</v>
      </c>
      <c r="Z53" t="s">
        <v>1170</v>
      </c>
      <c r="AA53" t="s">
        <v>1171</v>
      </c>
      <c r="AI53" t="s">
        <v>1172</v>
      </c>
      <c r="AJ53" t="s">
        <v>1173</v>
      </c>
      <c r="AL53" t="s">
        <v>1174</v>
      </c>
      <c r="AP53" t="s">
        <v>1175</v>
      </c>
      <c r="BC53" t="s">
        <v>1176</v>
      </c>
      <c r="BG53" t="s">
        <v>1177</v>
      </c>
      <c r="BP53" t="s">
        <v>1178</v>
      </c>
    </row>
    <row r="54" spans="10:68" x14ac:dyDescent="0.2">
      <c r="J54" t="s">
        <v>1179</v>
      </c>
      <c r="M54" t="s">
        <v>1180</v>
      </c>
      <c r="N54" t="s">
        <v>1181</v>
      </c>
      <c r="P54" t="s">
        <v>1182</v>
      </c>
      <c r="U54" t="s">
        <v>1183</v>
      </c>
      <c r="Z54" t="s">
        <v>1184</v>
      </c>
      <c r="AA54" t="s">
        <v>1185</v>
      </c>
      <c r="AI54" t="s">
        <v>1186</v>
      </c>
      <c r="AJ54" t="s">
        <v>1187</v>
      </c>
      <c r="AL54" t="s">
        <v>1188</v>
      </c>
      <c r="AP54" t="s">
        <v>1189</v>
      </c>
      <c r="BC54" t="s">
        <v>1190</v>
      </c>
      <c r="BG54" t="s">
        <v>1191</v>
      </c>
      <c r="BP54" t="s">
        <v>1192</v>
      </c>
    </row>
    <row r="55" spans="10:68" x14ac:dyDescent="0.2">
      <c r="J55" t="s">
        <v>1193</v>
      </c>
      <c r="M55" t="s">
        <v>1194</v>
      </c>
      <c r="N55" t="s">
        <v>1195</v>
      </c>
      <c r="P55" t="s">
        <v>1196</v>
      </c>
      <c r="U55" t="s">
        <v>1197</v>
      </c>
      <c r="Z55" t="s">
        <v>1198</v>
      </c>
      <c r="AA55" t="s">
        <v>1199</v>
      </c>
      <c r="AI55" t="s">
        <v>1200</v>
      </c>
      <c r="AL55" t="s">
        <v>1201</v>
      </c>
      <c r="AP55" t="s">
        <v>1202</v>
      </c>
      <c r="BC55" t="s">
        <v>1203</v>
      </c>
      <c r="BG55" t="s">
        <v>1204</v>
      </c>
      <c r="BP55" t="s">
        <v>1205</v>
      </c>
    </row>
    <row r="56" spans="10:68" x14ac:dyDescent="0.2">
      <c r="J56" t="s">
        <v>1206</v>
      </c>
      <c r="M56" t="s">
        <v>1207</v>
      </c>
      <c r="N56" t="s">
        <v>1208</v>
      </c>
      <c r="P56" t="s">
        <v>1209</v>
      </c>
      <c r="Z56" t="s">
        <v>1210</v>
      </c>
      <c r="AA56" t="s">
        <v>1211</v>
      </c>
      <c r="AI56" t="s">
        <v>1212</v>
      </c>
      <c r="AP56" t="s">
        <v>1213</v>
      </c>
      <c r="BC56" t="s">
        <v>1214</v>
      </c>
      <c r="BG56" t="s">
        <v>1215</v>
      </c>
      <c r="BP56" t="s">
        <v>1216</v>
      </c>
    </row>
    <row r="57" spans="10:68" x14ac:dyDescent="0.2">
      <c r="J57" t="s">
        <v>1217</v>
      </c>
      <c r="M57" t="s">
        <v>1218</v>
      </c>
      <c r="N57" t="s">
        <v>1219</v>
      </c>
      <c r="P57" t="s">
        <v>1220</v>
      </c>
      <c r="Z57" t="s">
        <v>1221</v>
      </c>
      <c r="AA57" t="s">
        <v>1222</v>
      </c>
      <c r="AI57" t="s">
        <v>1223</v>
      </c>
      <c r="AP57" t="s">
        <v>1224</v>
      </c>
      <c r="BC57" t="s">
        <v>1225</v>
      </c>
      <c r="BG57" t="s">
        <v>1226</v>
      </c>
      <c r="BP57" t="s">
        <v>1227</v>
      </c>
    </row>
    <row r="58" spans="10:68" x14ac:dyDescent="0.2">
      <c r="J58" t="s">
        <v>1228</v>
      </c>
      <c r="M58" t="s">
        <v>1229</v>
      </c>
      <c r="N58" t="s">
        <v>1230</v>
      </c>
      <c r="P58" t="s">
        <v>1231</v>
      </c>
      <c r="Z58" t="s">
        <v>1232</v>
      </c>
      <c r="AA58" t="s">
        <v>1233</v>
      </c>
      <c r="AI58" t="s">
        <v>1234</v>
      </c>
      <c r="AP58" t="s">
        <v>1235</v>
      </c>
      <c r="BC58" t="s">
        <v>1236</v>
      </c>
      <c r="BG58" t="s">
        <v>1237</v>
      </c>
      <c r="BP58" t="s">
        <v>1238</v>
      </c>
    </row>
    <row r="59" spans="10:68" x14ac:dyDescent="0.2">
      <c r="J59" t="s">
        <v>1239</v>
      </c>
      <c r="M59" t="s">
        <v>1240</v>
      </c>
      <c r="N59" t="s">
        <v>1241</v>
      </c>
      <c r="P59" t="s">
        <v>1242</v>
      </c>
      <c r="Z59" t="s">
        <v>1243</v>
      </c>
      <c r="AI59" t="s">
        <v>1244</v>
      </c>
      <c r="AP59" t="s">
        <v>1245</v>
      </c>
      <c r="BC59" t="s">
        <v>1246</v>
      </c>
      <c r="BG59" t="s">
        <v>1247</v>
      </c>
      <c r="BP59" t="s">
        <v>1248</v>
      </c>
    </row>
    <row r="60" spans="10:68" x14ac:dyDescent="0.2">
      <c r="J60" t="s">
        <v>1249</v>
      </c>
      <c r="M60" t="s">
        <v>1250</v>
      </c>
      <c r="N60" t="s">
        <v>1251</v>
      </c>
      <c r="P60" t="s">
        <v>1252</v>
      </c>
      <c r="Z60" t="s">
        <v>1253</v>
      </c>
      <c r="AI60" t="s">
        <v>1254</v>
      </c>
      <c r="AP60" t="s">
        <v>1255</v>
      </c>
      <c r="BC60" t="s">
        <v>1256</v>
      </c>
      <c r="BG60" t="s">
        <v>1257</v>
      </c>
      <c r="BP60" t="s">
        <v>1258</v>
      </c>
    </row>
    <row r="61" spans="10:68" x14ac:dyDescent="0.2">
      <c r="J61" t="s">
        <v>1259</v>
      </c>
      <c r="M61" t="s">
        <v>1260</v>
      </c>
      <c r="N61" t="s">
        <v>1261</v>
      </c>
      <c r="P61" t="s">
        <v>1262</v>
      </c>
      <c r="Z61" t="s">
        <v>1263</v>
      </c>
      <c r="AI61" t="s">
        <v>1264</v>
      </c>
      <c r="AP61" t="s">
        <v>1265</v>
      </c>
      <c r="BC61" t="s">
        <v>1266</v>
      </c>
      <c r="BG61" t="s">
        <v>1267</v>
      </c>
      <c r="BP61" t="s">
        <v>1268</v>
      </c>
    </row>
    <row r="62" spans="10:68" x14ac:dyDescent="0.2">
      <c r="J62" t="s">
        <v>1269</v>
      </c>
      <c r="M62" t="s">
        <v>1270</v>
      </c>
      <c r="N62" t="s">
        <v>1271</v>
      </c>
      <c r="P62" t="s">
        <v>1272</v>
      </c>
      <c r="Z62" t="s">
        <v>1273</v>
      </c>
      <c r="AI62" t="s">
        <v>1274</v>
      </c>
      <c r="AP62" t="s">
        <v>1275</v>
      </c>
      <c r="BC62" t="s">
        <v>1276</v>
      </c>
      <c r="BG62" t="s">
        <v>1277</v>
      </c>
      <c r="BP62" t="s">
        <v>1278</v>
      </c>
    </row>
    <row r="63" spans="10:68" x14ac:dyDescent="0.2">
      <c r="J63" t="s">
        <v>1279</v>
      </c>
      <c r="M63" t="s">
        <v>1280</v>
      </c>
      <c r="N63" t="s">
        <v>1281</v>
      </c>
      <c r="P63" t="s">
        <v>1282</v>
      </c>
      <c r="Z63" t="s">
        <v>1283</v>
      </c>
      <c r="AI63" t="s">
        <v>1284</v>
      </c>
      <c r="AP63" t="s">
        <v>1285</v>
      </c>
      <c r="BC63" t="s">
        <v>1286</v>
      </c>
      <c r="BG63" t="s">
        <v>1287</v>
      </c>
      <c r="BP63" t="s">
        <v>1288</v>
      </c>
    </row>
    <row r="64" spans="10:68" x14ac:dyDescent="0.2">
      <c r="J64" t="s">
        <v>1289</v>
      </c>
      <c r="M64" t="s">
        <v>1290</v>
      </c>
      <c r="N64" t="s">
        <v>1291</v>
      </c>
      <c r="P64" t="s">
        <v>1292</v>
      </c>
      <c r="Z64" t="s">
        <v>1293</v>
      </c>
      <c r="AI64" t="s">
        <v>1294</v>
      </c>
      <c r="AP64" t="s">
        <v>1295</v>
      </c>
      <c r="BC64" t="s">
        <v>1296</v>
      </c>
      <c r="BG64" t="s">
        <v>1297</v>
      </c>
      <c r="BP64" t="s">
        <v>1298</v>
      </c>
    </row>
    <row r="65" spans="10:68" x14ac:dyDescent="0.2">
      <c r="J65" t="s">
        <v>1299</v>
      </c>
      <c r="M65" t="s">
        <v>1300</v>
      </c>
      <c r="N65" t="s">
        <v>1301</v>
      </c>
      <c r="P65" t="s">
        <v>1302</v>
      </c>
      <c r="Z65" t="s">
        <v>1303</v>
      </c>
      <c r="AI65" t="s">
        <v>1304</v>
      </c>
      <c r="BC65" t="s">
        <v>1305</v>
      </c>
      <c r="BG65" t="s">
        <v>1306</v>
      </c>
      <c r="BP65" t="s">
        <v>1307</v>
      </c>
    </row>
    <row r="66" spans="10:68" x14ac:dyDescent="0.2">
      <c r="M66" t="s">
        <v>1308</v>
      </c>
      <c r="N66" t="s">
        <v>1309</v>
      </c>
      <c r="P66" t="s">
        <v>1310</v>
      </c>
      <c r="Z66" t="s">
        <v>1311</v>
      </c>
      <c r="AI66" t="s">
        <v>1312</v>
      </c>
      <c r="BG66" t="s">
        <v>1313</v>
      </c>
      <c r="BP66" t="s">
        <v>1314</v>
      </c>
    </row>
    <row r="67" spans="10:68" x14ac:dyDescent="0.2">
      <c r="N67" t="s">
        <v>1315</v>
      </c>
      <c r="Z67" t="s">
        <v>1316</v>
      </c>
      <c r="AI67" t="s">
        <v>1317</v>
      </c>
      <c r="BG67" t="s">
        <v>1318</v>
      </c>
      <c r="BP67" t="s">
        <v>1319</v>
      </c>
    </row>
    <row r="68" spans="10:68" x14ac:dyDescent="0.2">
      <c r="N68" t="s">
        <v>1320</v>
      </c>
      <c r="Z68" t="s">
        <v>1321</v>
      </c>
      <c r="AI68" t="s">
        <v>1322</v>
      </c>
      <c r="BP68" t="s">
        <v>1323</v>
      </c>
    </row>
    <row r="69" spans="10:68" x14ac:dyDescent="0.2">
      <c r="Z69" t="s">
        <v>1324</v>
      </c>
      <c r="AI69" t="s">
        <v>1325</v>
      </c>
      <c r="BP69" t="s">
        <v>1326</v>
      </c>
    </row>
    <row r="70" spans="10:68" x14ac:dyDescent="0.2">
      <c r="Z70" t="s">
        <v>1327</v>
      </c>
      <c r="AI70" t="s">
        <v>1328</v>
      </c>
      <c r="BP70" t="s">
        <v>1329</v>
      </c>
    </row>
    <row r="71" spans="10:68" x14ac:dyDescent="0.2">
      <c r="Z71" t="s">
        <v>1330</v>
      </c>
      <c r="AI71" t="s">
        <v>1331</v>
      </c>
      <c r="BP71" t="s">
        <v>1332</v>
      </c>
    </row>
    <row r="72" spans="10:68" x14ac:dyDescent="0.2">
      <c r="Z72" t="s">
        <v>1333</v>
      </c>
      <c r="AI72" t="s">
        <v>1334</v>
      </c>
      <c r="BP72" t="s">
        <v>1335</v>
      </c>
    </row>
    <row r="73" spans="10:68" x14ac:dyDescent="0.2">
      <c r="Z73" t="s">
        <v>1336</v>
      </c>
      <c r="AI73" t="s">
        <v>1337</v>
      </c>
      <c r="BP73" t="s">
        <v>1338</v>
      </c>
    </row>
    <row r="74" spans="10:68" x14ac:dyDescent="0.2">
      <c r="Z74" t="s">
        <v>1339</v>
      </c>
      <c r="AI74" t="s">
        <v>1340</v>
      </c>
      <c r="BP74" t="s">
        <v>1341</v>
      </c>
    </row>
    <row r="75" spans="10:68" x14ac:dyDescent="0.2">
      <c r="Z75" t="s">
        <v>1342</v>
      </c>
      <c r="AI75" t="s">
        <v>1343</v>
      </c>
      <c r="BP75" t="s">
        <v>1344</v>
      </c>
    </row>
    <row r="76" spans="10:68" x14ac:dyDescent="0.2">
      <c r="Z76" t="s">
        <v>1345</v>
      </c>
      <c r="AI76" t="s">
        <v>1346</v>
      </c>
    </row>
    <row r="77" spans="10:68" x14ac:dyDescent="0.2">
      <c r="Z77" t="s">
        <v>1347</v>
      </c>
      <c r="AI77" t="s">
        <v>1348</v>
      </c>
    </row>
    <row r="78" spans="10:68" x14ac:dyDescent="0.2">
      <c r="Z78" t="s">
        <v>1349</v>
      </c>
      <c r="AI78" t="s">
        <v>1350</v>
      </c>
    </row>
    <row r="79" spans="10:68" x14ac:dyDescent="0.2">
      <c r="Z79" t="s">
        <v>1351</v>
      </c>
      <c r="AI79" t="s">
        <v>1352</v>
      </c>
    </row>
    <row r="80" spans="10:68" x14ac:dyDescent="0.2">
      <c r="Z80" t="s">
        <v>1353</v>
      </c>
      <c r="AI80" t="s">
        <v>1354</v>
      </c>
    </row>
    <row r="81" spans="35:35" x14ac:dyDescent="0.2">
      <c r="AI81" t="s">
        <v>1355</v>
      </c>
    </row>
    <row r="82" spans="35:35" x14ac:dyDescent="0.2">
      <c r="AI82" t="s">
        <v>1356</v>
      </c>
    </row>
    <row r="83" spans="35:35" x14ac:dyDescent="0.2">
      <c r="AI83" t="s">
        <v>1357</v>
      </c>
    </row>
    <row r="84" spans="35:35" x14ac:dyDescent="0.2">
      <c r="AI84" t="s">
        <v>1358</v>
      </c>
    </row>
    <row r="85" spans="35:35" x14ac:dyDescent="0.2">
      <c r="AI85" t="s">
        <v>1359</v>
      </c>
    </row>
    <row r="86" spans="35:35" x14ac:dyDescent="0.2">
      <c r="AI86" t="s">
        <v>1360</v>
      </c>
    </row>
    <row r="87" spans="35:35" x14ac:dyDescent="0.2">
      <c r="AI87" t="s">
        <v>1361</v>
      </c>
    </row>
    <row r="88" spans="35:35" x14ac:dyDescent="0.2">
      <c r="AI88" t="s">
        <v>1362</v>
      </c>
    </row>
    <row r="89" spans="35:35" x14ac:dyDescent="0.2">
      <c r="AI89" t="s">
        <v>1363</v>
      </c>
    </row>
    <row r="90" spans="35:35" x14ac:dyDescent="0.2">
      <c r="AI90" t="s">
        <v>1364</v>
      </c>
    </row>
    <row r="91" spans="35:35" x14ac:dyDescent="0.2">
      <c r="AI91" t="s">
        <v>1365</v>
      </c>
    </row>
    <row r="92" spans="35:35" x14ac:dyDescent="0.2">
      <c r="AI92" t="s">
        <v>1366</v>
      </c>
    </row>
    <row r="93" spans="35:35" x14ac:dyDescent="0.2">
      <c r="AI93" t="s">
        <v>1367</v>
      </c>
    </row>
    <row r="94" spans="35:35" x14ac:dyDescent="0.2">
      <c r="AI94" t="s">
        <v>1368</v>
      </c>
    </row>
    <row r="95" spans="35:35" x14ac:dyDescent="0.2">
      <c r="AI95" t="s">
        <v>1369</v>
      </c>
    </row>
    <row r="96" spans="35:35" x14ac:dyDescent="0.2">
      <c r="AI96" t="s">
        <v>1370</v>
      </c>
    </row>
    <row r="97" spans="35:35" x14ac:dyDescent="0.2">
      <c r="AI97" t="s">
        <v>1371</v>
      </c>
    </row>
    <row r="98" spans="35:35" x14ac:dyDescent="0.2">
      <c r="AI98" t="s">
        <v>1372</v>
      </c>
    </row>
    <row r="99" spans="35:35" x14ac:dyDescent="0.2">
      <c r="AI99" t="s">
        <v>1373</v>
      </c>
    </row>
    <row r="100" spans="35:35" x14ac:dyDescent="0.2">
      <c r="AI100" t="s">
        <v>1374</v>
      </c>
    </row>
    <row r="101" spans="35:35" x14ac:dyDescent="0.2">
      <c r="AI101" t="s">
        <v>1375</v>
      </c>
    </row>
    <row r="102" spans="35:35" x14ac:dyDescent="0.2">
      <c r="AI102" t="s">
        <v>1376</v>
      </c>
    </row>
    <row r="103" spans="35:35" x14ac:dyDescent="0.2">
      <c r="AI103" t="s">
        <v>1377</v>
      </c>
    </row>
    <row r="104" spans="35:35" x14ac:dyDescent="0.2">
      <c r="AI104" t="s">
        <v>1378</v>
      </c>
    </row>
    <row r="105" spans="35:35" x14ac:dyDescent="0.2">
      <c r="AI105" t="s">
        <v>1379</v>
      </c>
    </row>
    <row r="106" spans="35:35" x14ac:dyDescent="0.2">
      <c r="AI106" t="s">
        <v>1380</v>
      </c>
    </row>
    <row r="107" spans="35:35" x14ac:dyDescent="0.2">
      <c r="AI107" t="s">
        <v>1381</v>
      </c>
    </row>
    <row r="108" spans="35:35" x14ac:dyDescent="0.2">
      <c r="AI108" t="s">
        <v>1382</v>
      </c>
    </row>
    <row r="109" spans="35:35" x14ac:dyDescent="0.2">
      <c r="AI109" t="s">
        <v>1383</v>
      </c>
    </row>
    <row r="110" spans="35:35" x14ac:dyDescent="0.2">
      <c r="AI110" t="s">
        <v>1384</v>
      </c>
    </row>
    <row r="111" spans="35:35" x14ac:dyDescent="0.2">
      <c r="AI111" t="s">
        <v>1385</v>
      </c>
    </row>
    <row r="112" spans="35:35" x14ac:dyDescent="0.2">
      <c r="AI112" t="s">
        <v>1386</v>
      </c>
    </row>
    <row r="113" spans="35:35" x14ac:dyDescent="0.2">
      <c r="AI113" t="s">
        <v>1387</v>
      </c>
    </row>
  </sheetData>
  <sheetProtection algorithmName="SHA-512" hashValue="d4zwJzxTjU0W/ksVoY8KplCLLnkOWH/N6ahid1nXPM8t2SSWuD6qvrsTbOXhxQ81NM9OFkdiStRGnoAZvej1ew==" saltValue="pQbVhfl1Y68z5Jb9/XTfdg==" spinCount="100000" sheet="1" objects="1" scenarios="1" formatColumns="0" sort="0" autoFilter="0" pivotTables="0"/>
  <pageMargins left="0.7" right="0.7" top="0.78740157499999996" bottom="0.78740157499999996" header="0.3" footer="0.3"/>
  <pageSetup paperSize="9" orientation="portrait" r:id="rId1"/>
  <tableParts count="10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8"/>
  <dimension ref="A1:G47"/>
  <sheetViews>
    <sheetView showGridLines="0" zoomScale="70" zoomScaleNormal="70" workbookViewId="0">
      <selection activeCell="B1" sqref="B1"/>
    </sheetView>
  </sheetViews>
  <sheetFormatPr baseColWidth="10" defaultColWidth="11.42578125" defaultRowHeight="14.25" x14ac:dyDescent="0.25"/>
  <cols>
    <col min="1" max="1" width="29.42578125" style="74" customWidth="1"/>
    <col min="2" max="2" width="34.5703125" style="74" customWidth="1"/>
    <col min="3" max="3" width="26.42578125" style="74" customWidth="1"/>
    <col min="4" max="4" width="47.5703125" style="74" customWidth="1"/>
    <col min="5" max="5" width="3" style="74" customWidth="1"/>
    <col min="6" max="6" width="20.42578125" style="74" customWidth="1"/>
    <col min="7" max="16384" width="11.42578125" style="74"/>
  </cols>
  <sheetData>
    <row r="1" spans="1:7" ht="21.75" customHeight="1" x14ac:dyDescent="0.3">
      <c r="A1" s="17" t="s">
        <v>21</v>
      </c>
      <c r="B1" s="47"/>
      <c r="C1" s="18" t="s">
        <v>18</v>
      </c>
      <c r="D1" s="15" t="s">
        <v>8555</v>
      </c>
    </row>
    <row r="2" spans="1:7" ht="10.5" customHeight="1" thickBot="1" x14ac:dyDescent="0.3">
      <c r="A2" s="19"/>
      <c r="B2" s="18"/>
      <c r="C2" s="18"/>
    </row>
    <row r="3" spans="1:7" ht="45.75" customHeight="1" thickTop="1" x14ac:dyDescent="0.25">
      <c r="A3" s="20" t="s">
        <v>12</v>
      </c>
      <c r="B3" s="48"/>
      <c r="C3" s="21" t="s">
        <v>19</v>
      </c>
      <c r="D3" s="75"/>
      <c r="E3" s="76"/>
      <c r="F3" s="73"/>
      <c r="G3" s="73"/>
    </row>
    <row r="4" spans="1:7" ht="30" customHeight="1" x14ac:dyDescent="0.3">
      <c r="A4" s="31" t="s">
        <v>4069</v>
      </c>
      <c r="B4" s="57" t="str">
        <f>IF(ISBLANK(B3),"",VLOOKUP($B$3,'Gesundheitsbezogener Richtwert'!$A$2:$E$15,2,0))</f>
        <v/>
      </c>
      <c r="C4" s="15"/>
      <c r="E4" s="77"/>
      <c r="F4" s="73"/>
      <c r="G4" s="73"/>
    </row>
    <row r="5" spans="1:7" ht="30" customHeight="1" x14ac:dyDescent="0.25">
      <c r="A5" s="17" t="s">
        <v>13</v>
      </c>
      <c r="B5" s="57" t="str">
        <f>IF(ISBLANK(B3),"",VLOOKUP($B$3,'Gesundheitsbezogener Richtwert'!$A$2:$E$15,3,0))</f>
        <v/>
      </c>
      <c r="C5" s="26"/>
      <c r="D5" s="78"/>
      <c r="E5" s="77"/>
      <c r="F5" s="73"/>
      <c r="G5" s="73"/>
    </row>
    <row r="6" spans="1:7" ht="30" customHeight="1" x14ac:dyDescent="0.25">
      <c r="A6" s="117" t="s">
        <v>4070</v>
      </c>
      <c r="B6" s="57" t="str">
        <f>IF(ISBLANK(B3),"",VLOOKUP($B$3,'Gesundheitsbezogener Richtwert'!$A$2:$E$15,5,0))</f>
        <v/>
      </c>
      <c r="C6" s="26"/>
      <c r="D6" s="78"/>
      <c r="E6" s="77"/>
      <c r="F6" s="73"/>
      <c r="G6" s="73"/>
    </row>
    <row r="7" spans="1:7" ht="10.5" customHeight="1" x14ac:dyDescent="0.3">
      <c r="A7" s="28"/>
      <c r="B7" s="29"/>
      <c r="C7" s="26"/>
      <c r="D7" s="79"/>
      <c r="E7" s="77"/>
      <c r="F7" s="73"/>
      <c r="G7" s="73"/>
    </row>
    <row r="8" spans="1:7" ht="42.95" customHeight="1" x14ac:dyDescent="0.25">
      <c r="A8" s="17" t="s">
        <v>1</v>
      </c>
      <c r="B8" s="126" t="str">
        <f>IF(ISBLANK(B3),"",VLOOKUP($B$3,'Gesundheitsbezogener Richtwert'!$A$2:$J$15,10,0))</f>
        <v/>
      </c>
      <c r="C8" s="127"/>
      <c r="D8" s="128"/>
      <c r="E8" s="77"/>
      <c r="F8" s="73"/>
      <c r="G8" s="73"/>
    </row>
    <row r="9" spans="1:7" ht="10.5" customHeight="1" x14ac:dyDescent="0.3">
      <c r="A9" s="28"/>
      <c r="B9" s="29" t="e">
        <f>VLOOKUP(B3,'Gesundheitsbezogener Richtwert'!A2:E15,4,0)</f>
        <v>#N/A</v>
      </c>
      <c r="C9" s="26"/>
      <c r="D9" s="79"/>
      <c r="E9" s="77"/>
      <c r="F9" s="73"/>
      <c r="G9" s="73"/>
    </row>
    <row r="10" spans="1:7" ht="30" customHeight="1" x14ac:dyDescent="0.25">
      <c r="A10" s="17" t="s">
        <v>5</v>
      </c>
      <c r="B10" s="49"/>
      <c r="C10" s="18" t="s">
        <v>18</v>
      </c>
      <c r="D10" s="79"/>
      <c r="E10" s="77"/>
      <c r="F10" s="73"/>
      <c r="G10" s="73"/>
    </row>
    <row r="11" spans="1:7" ht="30" customHeight="1" x14ac:dyDescent="0.25">
      <c r="A11" s="17" t="s">
        <v>9</v>
      </c>
      <c r="B11" s="111"/>
      <c r="C11" s="18" t="s">
        <v>18</v>
      </c>
      <c r="D11" s="73"/>
      <c r="E11" s="77"/>
      <c r="F11" s="73"/>
      <c r="G11" s="73"/>
    </row>
    <row r="12" spans="1:7" ht="27" customHeight="1" x14ac:dyDescent="0.25">
      <c r="A12" s="80"/>
      <c r="B12" s="73"/>
      <c r="C12" s="73"/>
      <c r="D12" s="73"/>
      <c r="E12" s="77"/>
      <c r="F12" s="73"/>
      <c r="G12" s="73"/>
    </row>
    <row r="13" spans="1:7" ht="35.1" customHeight="1" x14ac:dyDescent="0.25">
      <c r="A13" s="51" t="s">
        <v>42</v>
      </c>
      <c r="B13" s="52" t="s">
        <v>41</v>
      </c>
      <c r="C13" s="52" t="s">
        <v>20</v>
      </c>
      <c r="D13" s="52" t="s">
        <v>2</v>
      </c>
      <c r="E13" s="77"/>
      <c r="F13" s="73"/>
      <c r="G13" s="73"/>
    </row>
    <row r="14" spans="1:7" ht="30" customHeight="1" x14ac:dyDescent="0.25">
      <c r="A14" s="34" t="s">
        <v>26</v>
      </c>
      <c r="B14" s="91"/>
      <c r="C14" s="91"/>
      <c r="D14" s="112"/>
      <c r="E14" s="77"/>
      <c r="F14" s="73"/>
      <c r="G14" s="73"/>
    </row>
    <row r="15" spans="1:7" ht="30" customHeight="1" x14ac:dyDescent="0.25">
      <c r="A15" s="34" t="s">
        <v>36</v>
      </c>
      <c r="B15" s="91"/>
      <c r="C15" s="91"/>
      <c r="D15" s="112"/>
      <c r="E15" s="77"/>
      <c r="F15" s="73"/>
      <c r="G15" s="73"/>
    </row>
    <row r="16" spans="1:7" ht="30" customHeight="1" x14ac:dyDescent="0.25">
      <c r="A16" s="34" t="s">
        <v>37</v>
      </c>
      <c r="B16" s="91"/>
      <c r="C16" s="91"/>
      <c r="D16" s="112"/>
      <c r="E16" s="77"/>
      <c r="F16" s="73"/>
      <c r="G16" s="73"/>
    </row>
    <row r="17" spans="1:7" ht="15.95" customHeight="1" x14ac:dyDescent="0.25">
      <c r="A17" s="80"/>
      <c r="B17" s="73"/>
      <c r="C17" s="73"/>
      <c r="D17" s="73"/>
      <c r="E17" s="77"/>
      <c r="F17" s="73"/>
      <c r="G17" s="73"/>
    </row>
    <row r="18" spans="1:7" ht="30" customHeight="1" x14ac:dyDescent="0.25">
      <c r="A18" s="54" t="s">
        <v>16</v>
      </c>
      <c r="B18" s="52" t="s">
        <v>41</v>
      </c>
      <c r="C18" s="52" t="s">
        <v>20</v>
      </c>
      <c r="D18" s="73"/>
      <c r="E18" s="77"/>
      <c r="F18" s="73"/>
      <c r="G18" s="73"/>
    </row>
    <row r="19" spans="1:7" ht="30" customHeight="1" x14ac:dyDescent="0.25">
      <c r="A19" s="17" t="s">
        <v>26</v>
      </c>
      <c r="B19" s="113" t="str">
        <f>IF(OR(B14="",B3=""),"",$B$10*B14/1000)</f>
        <v/>
      </c>
      <c r="C19" s="113" t="str">
        <f>IF(OR(C14="",B3=""),"",$B$10*C14/1000)</f>
        <v/>
      </c>
      <c r="D19" s="81"/>
      <c r="E19" s="77"/>
      <c r="F19" s="73"/>
      <c r="G19" s="73"/>
    </row>
    <row r="20" spans="1:7" ht="30" customHeight="1" x14ac:dyDescent="0.25">
      <c r="A20" s="17" t="s">
        <v>36</v>
      </c>
      <c r="B20" s="113" t="str">
        <f>IF(OR(B15="",B3=""),"",$B$10*B15/1000)</f>
        <v/>
      </c>
      <c r="C20" s="113" t="str">
        <f>IF(OR(C15="",B3=""),"",$B$10*C15/1000)</f>
        <v/>
      </c>
      <c r="D20" s="81"/>
      <c r="E20" s="77"/>
      <c r="F20" s="73"/>
      <c r="G20" s="73"/>
    </row>
    <row r="21" spans="1:7" ht="30" customHeight="1" x14ac:dyDescent="0.25">
      <c r="A21" s="17" t="s">
        <v>37</v>
      </c>
      <c r="B21" s="113" t="str">
        <f>IF(OR(B16="",B3=""),"",$B$10*B16/1000)</f>
        <v/>
      </c>
      <c r="C21" s="113" t="str">
        <f>IF(OR(C16="",B3=""),"",$B$10*C16/1000)</f>
        <v/>
      </c>
      <c r="D21" s="81"/>
      <c r="E21" s="77"/>
      <c r="F21" s="73"/>
      <c r="G21" s="73"/>
    </row>
    <row r="22" spans="1:7" ht="13.5" customHeight="1" x14ac:dyDescent="0.25">
      <c r="A22" s="80"/>
      <c r="B22" s="73"/>
      <c r="C22" s="73"/>
      <c r="D22" s="73"/>
      <c r="E22" s="77"/>
      <c r="F22" s="73"/>
      <c r="G22" s="73"/>
    </row>
    <row r="23" spans="1:7" ht="30" customHeight="1" x14ac:dyDescent="0.25">
      <c r="A23" s="53" t="s">
        <v>17</v>
      </c>
      <c r="B23" s="50" t="s">
        <v>41</v>
      </c>
      <c r="C23" s="50" t="s">
        <v>20</v>
      </c>
      <c r="D23" s="82"/>
      <c r="E23" s="77"/>
      <c r="F23" s="73"/>
      <c r="G23" s="73"/>
    </row>
    <row r="24" spans="1:7" ht="30" customHeight="1" x14ac:dyDescent="0.25">
      <c r="A24" s="17" t="s">
        <v>26</v>
      </c>
      <c r="B24" s="62" t="str">
        <f>IF(OR(B14="",B3=""),"",B19*100/$B$9)</f>
        <v/>
      </c>
      <c r="C24" s="62" t="str">
        <f>IF(OR(C14="",B3=""),"",C19*100/$B$9)</f>
        <v/>
      </c>
      <c r="D24" s="73"/>
      <c r="E24" s="77"/>
      <c r="F24" s="73"/>
      <c r="G24" s="73"/>
    </row>
    <row r="25" spans="1:7" ht="30" customHeight="1" x14ac:dyDescent="0.25">
      <c r="A25" s="17" t="s">
        <v>36</v>
      </c>
      <c r="B25" s="62" t="str">
        <f>IF(OR(B15="",B3=""),"",B20*100/$B$9)</f>
        <v/>
      </c>
      <c r="C25" s="62" t="str">
        <f>IF(OR(C15="",B3=""),"",C20*100/$B$9)</f>
        <v/>
      </c>
      <c r="D25" s="73"/>
      <c r="E25" s="77"/>
      <c r="F25" s="73"/>
      <c r="G25" s="73"/>
    </row>
    <row r="26" spans="1:7" ht="30" customHeight="1" x14ac:dyDescent="0.25">
      <c r="A26" s="17" t="s">
        <v>37</v>
      </c>
      <c r="B26" s="62" t="str">
        <f>IF(OR(B16="",B3=""),"",B21*100/$B$9)</f>
        <v/>
      </c>
      <c r="C26" s="62" t="str">
        <f>IF(OR(C16="",B3=""),"",C21*100/$B$9)</f>
        <v/>
      </c>
      <c r="D26" s="73"/>
      <c r="E26" s="77"/>
      <c r="F26" s="73"/>
      <c r="G26" s="73"/>
    </row>
    <row r="27" spans="1:7" ht="15.95" customHeight="1" thickBot="1" x14ac:dyDescent="0.3">
      <c r="A27" s="83"/>
      <c r="B27" s="73"/>
      <c r="C27" s="73"/>
      <c r="D27" s="73"/>
      <c r="E27" s="77"/>
      <c r="F27" s="73"/>
      <c r="G27" s="73"/>
    </row>
    <row r="28" spans="1:7" ht="41.25" customHeight="1" thickTop="1" x14ac:dyDescent="0.25">
      <c r="A28" s="121" t="s">
        <v>6</v>
      </c>
      <c r="B28" s="122"/>
      <c r="C28" s="122"/>
      <c r="D28" s="123"/>
      <c r="E28" s="77"/>
      <c r="F28" s="73"/>
      <c r="G28" s="73"/>
    </row>
    <row r="29" spans="1:7" ht="21.75" customHeight="1" x14ac:dyDescent="0.25">
      <c r="A29" s="38" t="s">
        <v>26</v>
      </c>
      <c r="B29" s="18" t="str">
        <f>IF(B24="","",CONCATENATE("Bei durchschnittlichem Verzehr von ",TEXT($B$14,"#0,0000")," g/kg KG/d ", $B$11," mit einem Gehalt von ",TEXT($B$10,"#0,0000")," µg/kg "))</f>
        <v/>
      </c>
      <c r="C29" s="18"/>
      <c r="D29" s="25"/>
      <c r="E29" s="77"/>
      <c r="F29" s="73"/>
      <c r="G29" s="73"/>
    </row>
    <row r="30" spans="1:7" ht="15.95" customHeight="1" x14ac:dyDescent="0.25">
      <c r="A30" s="19"/>
      <c r="B30" s="18" t="str">
        <f>IF(B24="","",CONCATENATE($B$3," ist der ",$B$6,"-Wert von ",$B$4," ", $B$5, " zu ",  TEXT($B$24,"##.0"), "% ausgelastet."))</f>
        <v/>
      </c>
      <c r="C30" s="18"/>
      <c r="D30" s="25"/>
      <c r="E30" s="77"/>
      <c r="F30" s="73"/>
      <c r="G30" s="73"/>
    </row>
    <row r="31" spans="1:7" ht="15.95" customHeight="1" x14ac:dyDescent="0.25">
      <c r="A31" s="19"/>
      <c r="B31" s="18"/>
      <c r="C31" s="18"/>
      <c r="D31" s="25"/>
      <c r="E31" s="77"/>
      <c r="F31" s="73"/>
      <c r="G31" s="73"/>
    </row>
    <row r="32" spans="1:7" ht="15.95" customHeight="1" x14ac:dyDescent="0.25">
      <c r="A32" s="19"/>
      <c r="B32" s="18" t="str">
        <f>IF(C24="","",CONCATENATE("Bei hohem Verzehr von ",TEXT($C$14,"#0,0000")," g/kg KG/d ", $B$11," mit einem Gehalt von ",TEXT($B$10,"#0,0000")," µg/kg "))</f>
        <v/>
      </c>
      <c r="C32" s="18"/>
      <c r="D32" s="25"/>
      <c r="E32" s="77"/>
      <c r="F32" s="73"/>
      <c r="G32" s="73"/>
    </row>
    <row r="33" spans="1:7" ht="15.95" customHeight="1" x14ac:dyDescent="0.25">
      <c r="A33" s="19"/>
      <c r="B33" s="18" t="str">
        <f>IF(C24="","",CONCATENATE($B$3," ist der ",$B$6,"-Wert von ",$B$4," ", $B$5, " zu ",  TEXT($C$24,"##.0"), "% ausgelastet."))</f>
        <v/>
      </c>
      <c r="C33" s="18"/>
      <c r="D33" s="25"/>
      <c r="E33" s="77"/>
      <c r="F33" s="73"/>
      <c r="G33" s="73"/>
    </row>
    <row r="34" spans="1:7" ht="15.95" customHeight="1" x14ac:dyDescent="0.25">
      <c r="A34" s="39"/>
      <c r="B34" s="40"/>
      <c r="C34" s="40"/>
      <c r="D34" s="41"/>
      <c r="E34" s="77"/>
      <c r="F34" s="73"/>
      <c r="G34" s="73"/>
    </row>
    <row r="35" spans="1:7" ht="15.95" customHeight="1" x14ac:dyDescent="0.25">
      <c r="A35" s="38" t="s">
        <v>36</v>
      </c>
      <c r="B35" s="18" t="str">
        <f>IF(B25="","",CONCATENATE("Bei durchschnittlichem Verzehr von ",TEXT($B$15,"#0,0000")," g/kg KG/d ", $B$11," mit einem Gehalt von ",TEXT($B$10,"#0,0000")," µg/kg "))</f>
        <v/>
      </c>
      <c r="C35" s="18"/>
      <c r="D35" s="25"/>
      <c r="E35" s="77"/>
      <c r="F35" s="73"/>
      <c r="G35" s="73"/>
    </row>
    <row r="36" spans="1:7" ht="15.95" customHeight="1" x14ac:dyDescent="0.25">
      <c r="A36" s="19"/>
      <c r="B36" s="18" t="str">
        <f>IF(B25="","",CONCATENATE($B$3," ist der ",$B$6,"-Wert von ",$B$4," ", $B$5, " zu ",  TEXT($B$25,"##.0"), "% ausgelastet."))</f>
        <v/>
      </c>
      <c r="C36" s="18"/>
      <c r="D36" s="25"/>
      <c r="E36" s="77"/>
      <c r="F36" s="73"/>
      <c r="G36" s="73"/>
    </row>
    <row r="37" spans="1:7" ht="15.95" customHeight="1" x14ac:dyDescent="0.25">
      <c r="A37" s="19"/>
      <c r="B37" s="18"/>
      <c r="C37" s="18"/>
      <c r="D37" s="25"/>
      <c r="E37" s="77"/>
      <c r="F37" s="73"/>
      <c r="G37" s="73"/>
    </row>
    <row r="38" spans="1:7" ht="15.95" customHeight="1" x14ac:dyDescent="0.25">
      <c r="A38" s="19"/>
      <c r="B38" s="18" t="str">
        <f>IF(C25="","",CONCATENATE("Bei hohem Verzehr von ",TEXT($C$15,"#0,0000")," g/kg KG/d ", $B$11," mit einem Gehalt von ",TEXT($B$10,"#0,0000")," µg/kg "))</f>
        <v/>
      </c>
      <c r="C38" s="18"/>
      <c r="D38" s="25"/>
      <c r="E38" s="77"/>
      <c r="F38" s="73"/>
      <c r="G38" s="73"/>
    </row>
    <row r="39" spans="1:7" ht="15.95" customHeight="1" x14ac:dyDescent="0.25">
      <c r="A39" s="19"/>
      <c r="B39" s="18" t="str">
        <f>IF(C25="","",CONCATENATE($B$3," ist der ",$B$6,"-Wert von ",$B$4," ", $B$5, " zu ",  TEXT($C$25,"##.0"), "% ausgelastet."))</f>
        <v/>
      </c>
      <c r="C39" s="18"/>
      <c r="D39" s="25"/>
      <c r="E39" s="77"/>
      <c r="F39" s="73"/>
      <c r="G39" s="73"/>
    </row>
    <row r="40" spans="1:7" ht="15.95" customHeight="1" x14ac:dyDescent="0.25">
      <c r="A40" s="39"/>
      <c r="B40" s="40"/>
      <c r="C40" s="40"/>
      <c r="D40" s="41"/>
      <c r="E40" s="77"/>
      <c r="F40" s="73"/>
      <c r="G40" s="73"/>
    </row>
    <row r="41" spans="1:7" ht="15.95" customHeight="1" x14ac:dyDescent="0.25">
      <c r="A41" s="38" t="s">
        <v>37</v>
      </c>
      <c r="B41" s="18" t="str">
        <f>IF(B26="","",CONCATENATE("Bei durchschnittlichem Verzehr von ",TEXT($B$16,"#0,0000")," g/kg KG/d ", $B$11," mit einem Gehalt von ",TEXT($B$10,"#0,0000")," µg/kg "))</f>
        <v/>
      </c>
      <c r="C41" s="18"/>
      <c r="D41" s="25"/>
      <c r="E41" s="77"/>
      <c r="F41" s="73"/>
      <c r="G41" s="73"/>
    </row>
    <row r="42" spans="1:7" ht="15.95" customHeight="1" x14ac:dyDescent="0.25">
      <c r="A42" s="19"/>
      <c r="B42" s="18" t="str">
        <f>IF(B26="","",CONCATENATE($B$3," ist der ",$B$6,"-Wert von ",$B$4," ", $B$5, " zu ",  TEXT($B$26,"##.0"), "% ausgelastet."))</f>
        <v/>
      </c>
      <c r="C42" s="18"/>
      <c r="D42" s="25"/>
      <c r="E42" s="77"/>
      <c r="F42" s="73"/>
      <c r="G42" s="73"/>
    </row>
    <row r="43" spans="1:7" ht="15.95" customHeight="1" x14ac:dyDescent="0.25">
      <c r="A43" s="19"/>
      <c r="B43" s="18"/>
      <c r="C43" s="18"/>
      <c r="D43" s="25"/>
      <c r="E43" s="77"/>
      <c r="F43" s="73"/>
      <c r="G43" s="73"/>
    </row>
    <row r="44" spans="1:7" ht="15.95" customHeight="1" x14ac:dyDescent="0.25">
      <c r="A44" s="19"/>
      <c r="B44" s="18" t="str">
        <f>IF(C26="","",CONCATENATE("Bei hohem Verzehr von ",TEXT($C$16,"#0,0000")," g/kg KG/d ", $B$11," mit einem Gehalt von ",TEXT($B$10,"#0,0000")," µg/kg "))</f>
        <v/>
      </c>
      <c r="C44" s="18"/>
      <c r="D44" s="25"/>
      <c r="E44" s="77"/>
      <c r="F44" s="73"/>
      <c r="G44" s="73"/>
    </row>
    <row r="45" spans="1:7" ht="15.95" customHeight="1" thickBot="1" x14ac:dyDescent="0.3">
      <c r="A45" s="42"/>
      <c r="B45" s="43" t="str">
        <f>IF(C26="","",CONCATENATE($B$3," ist der ",$B$6,"-Wert von ",$B$4," ", $B$5, " zu ",  TEXT($C$26,"##.0"), "% ausgelastet."))</f>
        <v/>
      </c>
      <c r="C45" s="43"/>
      <c r="D45" s="44"/>
      <c r="E45" s="77"/>
      <c r="F45" s="73"/>
      <c r="G45" s="73"/>
    </row>
    <row r="46" spans="1:7" ht="15.95" customHeight="1" thickTop="1" thickBot="1" x14ac:dyDescent="0.3">
      <c r="A46" s="84"/>
      <c r="B46" s="85"/>
      <c r="C46" s="85"/>
      <c r="D46" s="85"/>
      <c r="E46" s="86"/>
      <c r="F46" s="73"/>
      <c r="G46" s="73"/>
    </row>
    <row r="47" spans="1:7" ht="15" thickTop="1" x14ac:dyDescent="0.25"/>
  </sheetData>
  <sheetProtection algorithmName="SHA-512" hashValue="wYbd8fJMwZEoBw230FP+kUVdUOIBx+Ggt2gKH2Mr6Djnr+pg+ZV0AEI83fNU/B3eSioRilLY2WLG7gVs+G8O5A==" saltValue="GFaR2Nfkdau7ORdtMfCfug==" spinCount="100000" sheet="1" objects="1" scenarios="1" formatColumns="0" sort="0" autoFilter="0" pivotTables="0"/>
  <mergeCells count="2">
    <mergeCell ref="A28:D28"/>
    <mergeCell ref="B8:D8"/>
  </mergeCells>
  <phoneticPr fontId="2" type="noConversion"/>
  <pageMargins left="0.78740157499999996" right="0.78740157499999996" top="0.984251969" bottom="0.984251969" header="0.4921259845" footer="0.4921259845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'Gesundheitsbezogener Richtwert'!$A$2:$A$15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18"/>
  <sheetViews>
    <sheetView zoomScale="70" zoomScaleNormal="70" workbookViewId="0">
      <selection activeCell="E1367" sqref="E1367"/>
    </sheetView>
  </sheetViews>
  <sheetFormatPr baseColWidth="10" defaultRowHeight="15" x14ac:dyDescent="0.25"/>
  <cols>
    <col min="1" max="1" width="11.5703125" style="94"/>
    <col min="2" max="2" width="33.5703125" style="95" bestFit="1" customWidth="1"/>
    <col min="3" max="3" width="41.5703125" style="46" bestFit="1" customWidth="1"/>
    <col min="4" max="6" width="40.5703125" style="46" customWidth="1"/>
  </cols>
  <sheetData>
    <row r="1" spans="1:6" ht="16.5" x14ac:dyDescent="0.3">
      <c r="A1" s="55" t="s">
        <v>4066</v>
      </c>
      <c r="B1" s="56" t="s">
        <v>1391</v>
      </c>
      <c r="C1" s="56" t="s">
        <v>4065</v>
      </c>
      <c r="D1" s="56" t="s">
        <v>4062</v>
      </c>
      <c r="E1" s="56" t="s">
        <v>4063</v>
      </c>
      <c r="F1" s="56" t="s">
        <v>4064</v>
      </c>
    </row>
    <row r="2" spans="1:6" ht="16.5" x14ac:dyDescent="0.3">
      <c r="A2" s="92">
        <v>1</v>
      </c>
      <c r="B2" s="93" t="s">
        <v>1395</v>
      </c>
      <c r="C2" s="45" t="s">
        <v>2149</v>
      </c>
      <c r="D2" s="45" t="s">
        <v>2149</v>
      </c>
      <c r="E2" s="45"/>
      <c r="F2" s="45"/>
    </row>
    <row r="3" spans="1:6" ht="16.5" x14ac:dyDescent="0.3">
      <c r="A3" s="92">
        <v>2</v>
      </c>
      <c r="B3" s="93" t="s">
        <v>1396</v>
      </c>
      <c r="C3" s="45" t="s">
        <v>2150</v>
      </c>
      <c r="D3" s="45" t="s">
        <v>2149</v>
      </c>
      <c r="E3" s="45" t="s">
        <v>2150</v>
      </c>
      <c r="F3" s="45"/>
    </row>
    <row r="4" spans="1:6" ht="16.5" x14ac:dyDescent="0.3">
      <c r="A4" s="92">
        <v>3</v>
      </c>
      <c r="B4" s="93" t="s">
        <v>1397</v>
      </c>
      <c r="C4" s="45" t="s">
        <v>2151</v>
      </c>
      <c r="D4" s="45" t="s">
        <v>2149</v>
      </c>
      <c r="E4" s="45" t="s">
        <v>2150</v>
      </c>
      <c r="F4" s="45" t="s">
        <v>2151</v>
      </c>
    </row>
    <row r="5" spans="1:6" ht="16.5" x14ac:dyDescent="0.3">
      <c r="A5" s="92">
        <v>5</v>
      </c>
      <c r="B5" s="93" t="s">
        <v>1398</v>
      </c>
      <c r="C5" s="45" t="s">
        <v>2152</v>
      </c>
      <c r="D5" s="45" t="s">
        <v>2149</v>
      </c>
      <c r="E5" s="45" t="s">
        <v>2150</v>
      </c>
      <c r="F5" s="45" t="s">
        <v>2151</v>
      </c>
    </row>
    <row r="6" spans="1:6" ht="16.5" x14ac:dyDescent="0.3">
      <c r="A6" s="92">
        <v>6</v>
      </c>
      <c r="B6" s="93" t="s">
        <v>1399</v>
      </c>
      <c r="C6" s="45" t="s">
        <v>2153</v>
      </c>
      <c r="D6" s="45" t="s">
        <v>2149</v>
      </c>
      <c r="E6" s="45" t="s">
        <v>2150</v>
      </c>
      <c r="F6" s="45" t="s">
        <v>2151</v>
      </c>
    </row>
    <row r="7" spans="1:6" ht="16.5" x14ac:dyDescent="0.3">
      <c r="A7" s="92">
        <v>7</v>
      </c>
      <c r="B7" s="93" t="s">
        <v>3636</v>
      </c>
      <c r="C7" s="45" t="s">
        <v>3843</v>
      </c>
      <c r="D7" s="45" t="s">
        <v>2149</v>
      </c>
      <c r="E7" s="45" t="s">
        <v>2150</v>
      </c>
      <c r="F7" s="45" t="s">
        <v>2151</v>
      </c>
    </row>
    <row r="8" spans="1:6" ht="16.5" x14ac:dyDescent="0.3">
      <c r="A8" s="92">
        <v>8</v>
      </c>
      <c r="B8" s="93" t="s">
        <v>3009</v>
      </c>
      <c r="C8" s="45" t="s">
        <v>3316</v>
      </c>
      <c r="D8" s="45" t="s">
        <v>2149</v>
      </c>
      <c r="E8" s="45" t="s">
        <v>2150</v>
      </c>
      <c r="F8" s="45" t="s">
        <v>2151</v>
      </c>
    </row>
    <row r="9" spans="1:6" ht="16.5" x14ac:dyDescent="0.3">
      <c r="A9" s="92">
        <v>10</v>
      </c>
      <c r="B9" s="93" t="s">
        <v>3637</v>
      </c>
      <c r="C9" s="45" t="s">
        <v>3844</v>
      </c>
      <c r="D9" s="45" t="s">
        <v>2149</v>
      </c>
      <c r="E9" s="45" t="s">
        <v>2150</v>
      </c>
      <c r="F9" s="45" t="s">
        <v>2151</v>
      </c>
    </row>
    <row r="10" spans="1:6" ht="16.5" x14ac:dyDescent="0.3">
      <c r="A10" s="92">
        <v>15</v>
      </c>
      <c r="B10" s="93" t="s">
        <v>3010</v>
      </c>
      <c r="C10" s="45" t="s">
        <v>3317</v>
      </c>
      <c r="D10" s="45" t="s">
        <v>2149</v>
      </c>
      <c r="E10" s="45" t="s">
        <v>2150</v>
      </c>
      <c r="F10" s="45" t="s">
        <v>2151</v>
      </c>
    </row>
    <row r="11" spans="1:6" ht="16.5" x14ac:dyDescent="0.3">
      <c r="A11" s="92">
        <v>16</v>
      </c>
      <c r="B11" s="93" t="s">
        <v>3638</v>
      </c>
      <c r="C11" s="45" t="s">
        <v>3845</v>
      </c>
      <c r="D11" s="45" t="s">
        <v>2149</v>
      </c>
      <c r="E11" s="45" t="s">
        <v>2150</v>
      </c>
      <c r="F11" s="45" t="s">
        <v>2151</v>
      </c>
    </row>
    <row r="12" spans="1:6" ht="16.5" x14ac:dyDescent="0.3">
      <c r="A12" s="92">
        <v>17</v>
      </c>
      <c r="B12" s="93" t="s">
        <v>3639</v>
      </c>
      <c r="C12" s="45" t="s">
        <v>3846</v>
      </c>
      <c r="D12" s="45" t="s">
        <v>2149</v>
      </c>
      <c r="E12" s="45" t="s">
        <v>2150</v>
      </c>
      <c r="F12" s="45" t="s">
        <v>2151</v>
      </c>
    </row>
    <row r="13" spans="1:6" ht="16.5" x14ac:dyDescent="0.3">
      <c r="A13" s="92">
        <v>37</v>
      </c>
      <c r="B13" s="93" t="s">
        <v>1400</v>
      </c>
      <c r="C13" s="45" t="s">
        <v>2154</v>
      </c>
      <c r="D13" s="45" t="s">
        <v>2149</v>
      </c>
      <c r="E13" s="45" t="s">
        <v>2150</v>
      </c>
      <c r="F13" s="45" t="s">
        <v>2151</v>
      </c>
    </row>
    <row r="14" spans="1:6" ht="16.5" x14ac:dyDescent="0.3">
      <c r="A14" s="92">
        <v>38</v>
      </c>
      <c r="B14" s="93" t="s">
        <v>1401</v>
      </c>
      <c r="C14" s="45" t="s">
        <v>2155</v>
      </c>
      <c r="D14" s="45" t="s">
        <v>2149</v>
      </c>
      <c r="E14" s="45" t="s">
        <v>2150</v>
      </c>
      <c r="F14" s="45" t="s">
        <v>2151</v>
      </c>
    </row>
    <row r="15" spans="1:6" ht="16.5" x14ac:dyDescent="0.3">
      <c r="A15" s="92">
        <v>39</v>
      </c>
      <c r="B15" s="93" t="s">
        <v>3011</v>
      </c>
      <c r="C15" s="45" t="s">
        <v>3318</v>
      </c>
      <c r="D15" s="45" t="s">
        <v>2149</v>
      </c>
      <c r="E15" s="45" t="s">
        <v>2150</v>
      </c>
      <c r="F15" s="45" t="s">
        <v>2151</v>
      </c>
    </row>
    <row r="16" spans="1:6" ht="16.5" x14ac:dyDescent="0.3">
      <c r="A16" s="92">
        <v>40</v>
      </c>
      <c r="B16" s="93" t="s">
        <v>1402</v>
      </c>
      <c r="C16" s="45" t="s">
        <v>2156</v>
      </c>
      <c r="D16" s="45" t="s">
        <v>2149</v>
      </c>
      <c r="E16" s="45" t="s">
        <v>2150</v>
      </c>
      <c r="F16" s="45" t="s">
        <v>2151</v>
      </c>
    </row>
    <row r="17" spans="1:6" ht="16.5" x14ac:dyDescent="0.3">
      <c r="A17" s="92">
        <v>43</v>
      </c>
      <c r="B17" s="93" t="s">
        <v>1403</v>
      </c>
      <c r="C17" s="45" t="s">
        <v>2157</v>
      </c>
      <c r="D17" s="45" t="s">
        <v>2149</v>
      </c>
      <c r="E17" s="45" t="s">
        <v>2150</v>
      </c>
      <c r="F17" s="45" t="s">
        <v>2151</v>
      </c>
    </row>
    <row r="18" spans="1:6" ht="16.5" x14ac:dyDescent="0.3">
      <c r="A18" s="92">
        <v>56</v>
      </c>
      <c r="B18" s="93" t="s">
        <v>3012</v>
      </c>
      <c r="C18" s="45" t="s">
        <v>3319</v>
      </c>
      <c r="D18" s="45" t="s">
        <v>2149</v>
      </c>
      <c r="E18" s="45" t="s">
        <v>2150</v>
      </c>
      <c r="F18" s="45" t="s">
        <v>2151</v>
      </c>
    </row>
    <row r="19" spans="1:6" ht="16.5" x14ac:dyDescent="0.3">
      <c r="A19" s="92">
        <v>57</v>
      </c>
      <c r="B19" s="93" t="s">
        <v>3640</v>
      </c>
      <c r="C19" s="45" t="s">
        <v>3847</v>
      </c>
      <c r="D19" s="45" t="s">
        <v>2149</v>
      </c>
      <c r="E19" s="45" t="s">
        <v>2150</v>
      </c>
      <c r="F19" s="45" t="s">
        <v>2151</v>
      </c>
    </row>
    <row r="20" spans="1:6" ht="16.5" x14ac:dyDescent="0.3">
      <c r="A20" s="92">
        <v>62</v>
      </c>
      <c r="B20" s="93" t="s">
        <v>3641</v>
      </c>
      <c r="C20" s="45" t="s">
        <v>3848</v>
      </c>
      <c r="D20" s="45" t="s">
        <v>2149</v>
      </c>
      <c r="E20" s="45" t="s">
        <v>2150</v>
      </c>
      <c r="F20" s="45" t="s">
        <v>2151</v>
      </c>
    </row>
    <row r="21" spans="1:6" ht="16.5" x14ac:dyDescent="0.3">
      <c r="A21" s="92">
        <v>68</v>
      </c>
      <c r="B21" s="93" t="s">
        <v>1404</v>
      </c>
      <c r="C21" s="45" t="s">
        <v>2158</v>
      </c>
      <c r="D21" s="45" t="s">
        <v>2149</v>
      </c>
      <c r="E21" s="45" t="s">
        <v>2150</v>
      </c>
      <c r="F21" s="45" t="s">
        <v>2158</v>
      </c>
    </row>
    <row r="22" spans="1:6" ht="16.5" x14ac:dyDescent="0.3">
      <c r="A22" s="92">
        <v>72</v>
      </c>
      <c r="B22" s="93" t="s">
        <v>3013</v>
      </c>
      <c r="C22" s="45" t="s">
        <v>3320</v>
      </c>
      <c r="D22" s="45" t="s">
        <v>2149</v>
      </c>
      <c r="E22" s="45" t="s">
        <v>2150</v>
      </c>
      <c r="F22" s="45" t="s">
        <v>2158</v>
      </c>
    </row>
    <row r="23" spans="1:6" ht="16.5" x14ac:dyDescent="0.3">
      <c r="A23" s="92">
        <v>73</v>
      </c>
      <c r="B23" s="93" t="s">
        <v>3014</v>
      </c>
      <c r="C23" s="45" t="s">
        <v>3321</v>
      </c>
      <c r="D23" s="45" t="s">
        <v>2149</v>
      </c>
      <c r="E23" s="45" t="s">
        <v>2150</v>
      </c>
      <c r="F23" s="45" t="s">
        <v>2158</v>
      </c>
    </row>
    <row r="24" spans="1:6" ht="16.5" x14ac:dyDescent="0.3">
      <c r="A24" s="92">
        <v>74</v>
      </c>
      <c r="B24" s="93" t="s">
        <v>3015</v>
      </c>
      <c r="C24" s="45" t="s">
        <v>3322</v>
      </c>
      <c r="D24" s="45" t="s">
        <v>2149</v>
      </c>
      <c r="E24" s="45" t="s">
        <v>2150</v>
      </c>
      <c r="F24" s="45" t="s">
        <v>2158</v>
      </c>
    </row>
    <row r="25" spans="1:6" ht="16.5" x14ac:dyDescent="0.3">
      <c r="A25" s="92">
        <v>77</v>
      </c>
      <c r="B25" s="93" t="s">
        <v>3642</v>
      </c>
      <c r="C25" s="45" t="s">
        <v>3849</v>
      </c>
      <c r="D25" s="45" t="s">
        <v>2149</v>
      </c>
      <c r="E25" s="45" t="s">
        <v>2150</v>
      </c>
      <c r="F25" s="45" t="s">
        <v>2158</v>
      </c>
    </row>
    <row r="26" spans="1:6" ht="16.5" x14ac:dyDescent="0.3">
      <c r="A26" s="92">
        <v>79</v>
      </c>
      <c r="B26" s="93" t="s">
        <v>1405</v>
      </c>
      <c r="C26" s="45" t="s">
        <v>2159</v>
      </c>
      <c r="D26" s="45" t="s">
        <v>2149</v>
      </c>
      <c r="E26" s="45" t="s">
        <v>2150</v>
      </c>
      <c r="F26" s="45" t="s">
        <v>2158</v>
      </c>
    </row>
    <row r="27" spans="1:6" ht="16.5" x14ac:dyDescent="0.3">
      <c r="A27" s="92">
        <v>85</v>
      </c>
      <c r="B27" s="93" t="s">
        <v>3016</v>
      </c>
      <c r="C27" s="45" t="s">
        <v>3323</v>
      </c>
      <c r="D27" s="45" t="s">
        <v>2149</v>
      </c>
      <c r="E27" s="45" t="s">
        <v>2150</v>
      </c>
      <c r="F27" s="45" t="s">
        <v>2158</v>
      </c>
    </row>
    <row r="28" spans="1:6" ht="16.5" x14ac:dyDescent="0.3">
      <c r="A28" s="92">
        <v>88</v>
      </c>
      <c r="B28" s="93" t="s">
        <v>3643</v>
      </c>
      <c r="C28" s="45" t="s">
        <v>3850</v>
      </c>
      <c r="D28" s="45" t="s">
        <v>2149</v>
      </c>
      <c r="E28" s="45" t="s">
        <v>2150</v>
      </c>
      <c r="F28" s="45" t="s">
        <v>2158</v>
      </c>
    </row>
    <row r="29" spans="1:6" ht="16.5" x14ac:dyDescent="0.3">
      <c r="A29" s="92">
        <v>89</v>
      </c>
      <c r="B29" s="93" t="s">
        <v>1406</v>
      </c>
      <c r="C29" s="45" t="s">
        <v>2160</v>
      </c>
      <c r="D29" s="45" t="s">
        <v>2149</v>
      </c>
      <c r="E29" s="45" t="s">
        <v>2150</v>
      </c>
      <c r="F29" s="45" t="s">
        <v>2158</v>
      </c>
    </row>
    <row r="30" spans="1:6" ht="16.5" x14ac:dyDescent="0.3">
      <c r="A30" s="92">
        <v>93</v>
      </c>
      <c r="B30" s="93" t="s">
        <v>3017</v>
      </c>
      <c r="C30" s="45" t="s">
        <v>3324</v>
      </c>
      <c r="D30" s="45" t="s">
        <v>2149</v>
      </c>
      <c r="E30" s="45" t="s">
        <v>2150</v>
      </c>
      <c r="F30" s="45" t="s">
        <v>2158</v>
      </c>
    </row>
    <row r="31" spans="1:6" ht="16.5" x14ac:dyDescent="0.3">
      <c r="A31" s="92">
        <v>97</v>
      </c>
      <c r="B31" s="93" t="s">
        <v>3018</v>
      </c>
      <c r="C31" s="45" t="s">
        <v>3325</v>
      </c>
      <c r="D31" s="45" t="s">
        <v>2149</v>
      </c>
      <c r="E31" s="45" t="s">
        <v>2150</v>
      </c>
      <c r="F31" s="45" t="s">
        <v>3325</v>
      </c>
    </row>
    <row r="32" spans="1:6" ht="16.5" x14ac:dyDescent="0.3">
      <c r="A32" s="92">
        <v>99</v>
      </c>
      <c r="B32" s="93" t="s">
        <v>3019</v>
      </c>
      <c r="C32" s="45" t="s">
        <v>3326</v>
      </c>
      <c r="D32" s="45" t="s">
        <v>2149</v>
      </c>
      <c r="E32" s="45" t="s">
        <v>2150</v>
      </c>
      <c r="F32" s="45" t="s">
        <v>3325</v>
      </c>
    </row>
    <row r="33" spans="1:6" ht="16.5" x14ac:dyDescent="0.3">
      <c r="A33" s="92">
        <v>100</v>
      </c>
      <c r="B33" s="93" t="s">
        <v>3644</v>
      </c>
      <c r="C33" s="45" t="s">
        <v>3851</v>
      </c>
      <c r="D33" s="45" t="s">
        <v>2149</v>
      </c>
      <c r="E33" s="45" t="s">
        <v>2150</v>
      </c>
      <c r="F33" s="45" t="s">
        <v>3325</v>
      </c>
    </row>
    <row r="34" spans="1:6" ht="16.5" x14ac:dyDescent="0.3">
      <c r="A34" s="92">
        <v>101</v>
      </c>
      <c r="B34" s="93" t="s">
        <v>3645</v>
      </c>
      <c r="C34" s="45" t="s">
        <v>3852</v>
      </c>
      <c r="D34" s="45" t="s">
        <v>2149</v>
      </c>
      <c r="E34" s="45" t="s">
        <v>2150</v>
      </c>
      <c r="F34" s="45" t="s">
        <v>3325</v>
      </c>
    </row>
    <row r="35" spans="1:6" ht="16.5" x14ac:dyDescent="0.3">
      <c r="A35" s="92">
        <v>103</v>
      </c>
      <c r="B35" s="93" t="s">
        <v>3646</v>
      </c>
      <c r="C35" s="45" t="s">
        <v>3853</v>
      </c>
      <c r="D35" s="45" t="s">
        <v>2149</v>
      </c>
      <c r="E35" s="45" t="s">
        <v>2150</v>
      </c>
      <c r="F35" s="45" t="s">
        <v>3325</v>
      </c>
    </row>
    <row r="36" spans="1:6" ht="16.5" x14ac:dyDescent="0.3">
      <c r="A36" s="92">
        <v>104</v>
      </c>
      <c r="B36" s="93" t="s">
        <v>3020</v>
      </c>
      <c r="C36" s="45" t="s">
        <v>3327</v>
      </c>
      <c r="D36" s="45" t="s">
        <v>2149</v>
      </c>
      <c r="E36" s="45" t="s">
        <v>2150</v>
      </c>
      <c r="F36" s="45" t="s">
        <v>3325</v>
      </c>
    </row>
    <row r="37" spans="1:6" ht="16.5" x14ac:dyDescent="0.3">
      <c r="A37" s="92">
        <v>105</v>
      </c>
      <c r="B37" s="93" t="s">
        <v>1407</v>
      </c>
      <c r="C37" s="45" t="s">
        <v>2161</v>
      </c>
      <c r="D37" s="45" t="s">
        <v>2149</v>
      </c>
      <c r="E37" s="45" t="s">
        <v>2150</v>
      </c>
      <c r="F37" s="45" t="s">
        <v>2161</v>
      </c>
    </row>
    <row r="38" spans="1:6" ht="16.5" x14ac:dyDescent="0.3">
      <c r="A38" s="92">
        <v>106</v>
      </c>
      <c r="B38" s="93" t="s">
        <v>1408</v>
      </c>
      <c r="C38" s="45" t="s">
        <v>2162</v>
      </c>
      <c r="D38" s="45" t="s">
        <v>2149</v>
      </c>
      <c r="E38" s="45" t="s">
        <v>2150</v>
      </c>
      <c r="F38" s="45" t="s">
        <v>2161</v>
      </c>
    </row>
    <row r="39" spans="1:6" ht="16.5" x14ac:dyDescent="0.3">
      <c r="A39" s="92">
        <v>107</v>
      </c>
      <c r="B39" s="93" t="s">
        <v>1409</v>
      </c>
      <c r="C39" s="45" t="s">
        <v>2163</v>
      </c>
      <c r="D39" s="45" t="s">
        <v>2149</v>
      </c>
      <c r="E39" s="45" t="s">
        <v>2150</v>
      </c>
      <c r="F39" s="45" t="s">
        <v>2161</v>
      </c>
    </row>
    <row r="40" spans="1:6" ht="16.5" x14ac:dyDescent="0.3">
      <c r="A40" s="92">
        <v>109</v>
      </c>
      <c r="B40" s="93" t="s">
        <v>3647</v>
      </c>
      <c r="C40" s="45" t="s">
        <v>3854</v>
      </c>
      <c r="D40" s="45" t="s">
        <v>2149</v>
      </c>
      <c r="E40" s="45" t="s">
        <v>2150</v>
      </c>
      <c r="F40" s="45" t="s">
        <v>3854</v>
      </c>
    </row>
    <row r="41" spans="1:6" ht="16.5" x14ac:dyDescent="0.3">
      <c r="A41" s="92">
        <v>110</v>
      </c>
      <c r="B41" s="93" t="s">
        <v>3648</v>
      </c>
      <c r="C41" s="45" t="s">
        <v>3855</v>
      </c>
      <c r="D41" s="45" t="s">
        <v>2149</v>
      </c>
      <c r="E41" s="45" t="s">
        <v>2150</v>
      </c>
      <c r="F41" s="45" t="s">
        <v>3854</v>
      </c>
    </row>
    <row r="42" spans="1:6" ht="16.5" x14ac:dyDescent="0.3">
      <c r="A42" s="92">
        <v>112</v>
      </c>
      <c r="B42" s="93" t="s">
        <v>3649</v>
      </c>
      <c r="C42" s="45" t="s">
        <v>3856</v>
      </c>
      <c r="D42" s="45" t="s">
        <v>2149</v>
      </c>
      <c r="E42" s="45" t="s">
        <v>2150</v>
      </c>
      <c r="F42" s="45" t="s">
        <v>3854</v>
      </c>
    </row>
    <row r="43" spans="1:6" ht="16.5" x14ac:dyDescent="0.3">
      <c r="A43" s="92">
        <v>114</v>
      </c>
      <c r="B43" s="93" t="s">
        <v>3021</v>
      </c>
      <c r="C43" s="45" t="s">
        <v>3328</v>
      </c>
      <c r="D43" s="45" t="s">
        <v>2149</v>
      </c>
      <c r="E43" s="45" t="s">
        <v>2150</v>
      </c>
      <c r="F43" s="45" t="s">
        <v>3328</v>
      </c>
    </row>
    <row r="44" spans="1:6" ht="16.5" x14ac:dyDescent="0.3">
      <c r="A44" s="92">
        <v>116</v>
      </c>
      <c r="B44" s="93" t="s">
        <v>3022</v>
      </c>
      <c r="C44" s="45" t="s">
        <v>3329</v>
      </c>
      <c r="D44" s="45" t="s">
        <v>2149</v>
      </c>
      <c r="E44" s="45" t="s">
        <v>2150</v>
      </c>
      <c r="F44" s="45" t="s">
        <v>3328</v>
      </c>
    </row>
    <row r="45" spans="1:6" ht="16.5" x14ac:dyDescent="0.3">
      <c r="A45" s="92">
        <v>117</v>
      </c>
      <c r="B45" s="93" t="s">
        <v>1410</v>
      </c>
      <c r="C45" s="45" t="s">
        <v>2164</v>
      </c>
      <c r="D45" s="45" t="s">
        <v>2149</v>
      </c>
      <c r="E45" s="45" t="s">
        <v>2164</v>
      </c>
      <c r="F45" s="45"/>
    </row>
    <row r="46" spans="1:6" ht="16.5" x14ac:dyDescent="0.3">
      <c r="A46" s="92">
        <v>118</v>
      </c>
      <c r="B46" s="93" t="s">
        <v>1411</v>
      </c>
      <c r="C46" s="45" t="s">
        <v>2165</v>
      </c>
      <c r="D46" s="45" t="s">
        <v>2149</v>
      </c>
      <c r="E46" s="45" t="s">
        <v>2164</v>
      </c>
      <c r="F46" s="45" t="s">
        <v>2165</v>
      </c>
    </row>
    <row r="47" spans="1:6" ht="16.5" x14ac:dyDescent="0.3">
      <c r="A47" s="92">
        <v>119</v>
      </c>
      <c r="B47" s="93" t="s">
        <v>1412</v>
      </c>
      <c r="C47" s="45" t="s">
        <v>2166</v>
      </c>
      <c r="D47" s="45" t="s">
        <v>2149</v>
      </c>
      <c r="E47" s="45" t="s">
        <v>2164</v>
      </c>
      <c r="F47" s="45" t="s">
        <v>2165</v>
      </c>
    </row>
    <row r="48" spans="1:6" ht="16.5" x14ac:dyDescent="0.3">
      <c r="A48" s="92">
        <v>120</v>
      </c>
      <c r="B48" s="93" t="s">
        <v>1413</v>
      </c>
      <c r="C48" s="45" t="s">
        <v>2167</v>
      </c>
      <c r="D48" s="45" t="s">
        <v>2149</v>
      </c>
      <c r="E48" s="45" t="s">
        <v>2164</v>
      </c>
      <c r="F48" s="45" t="s">
        <v>2165</v>
      </c>
    </row>
    <row r="49" spans="1:6" ht="16.5" x14ac:dyDescent="0.3">
      <c r="A49" s="92">
        <v>121</v>
      </c>
      <c r="B49" s="93" t="s">
        <v>3650</v>
      </c>
      <c r="C49" s="45" t="s">
        <v>3857</v>
      </c>
      <c r="D49" s="45" t="s">
        <v>2149</v>
      </c>
      <c r="E49" s="45" t="s">
        <v>2164</v>
      </c>
      <c r="F49" s="45" t="s">
        <v>2165</v>
      </c>
    </row>
    <row r="50" spans="1:6" ht="16.5" x14ac:dyDescent="0.3">
      <c r="A50" s="92">
        <v>122</v>
      </c>
      <c r="B50" s="93" t="s">
        <v>3651</v>
      </c>
      <c r="C50" s="45" t="s">
        <v>3858</v>
      </c>
      <c r="D50" s="45" t="s">
        <v>2149</v>
      </c>
      <c r="E50" s="45" t="s">
        <v>2164</v>
      </c>
      <c r="F50" s="45" t="s">
        <v>2165</v>
      </c>
    </row>
    <row r="51" spans="1:6" ht="16.5" x14ac:dyDescent="0.3">
      <c r="A51" s="92">
        <v>126</v>
      </c>
      <c r="B51" s="93" t="s">
        <v>1414</v>
      </c>
      <c r="C51" s="45" t="s">
        <v>2168</v>
      </c>
      <c r="D51" s="45" t="s">
        <v>2149</v>
      </c>
      <c r="E51" s="45" t="s">
        <v>2164</v>
      </c>
      <c r="F51" s="45" t="s">
        <v>2165</v>
      </c>
    </row>
    <row r="52" spans="1:6" ht="16.5" x14ac:dyDescent="0.3">
      <c r="A52" s="92">
        <v>127</v>
      </c>
      <c r="B52" s="93" t="s">
        <v>1415</v>
      </c>
      <c r="C52" s="45" t="s">
        <v>2169</v>
      </c>
      <c r="D52" s="45" t="s">
        <v>2149</v>
      </c>
      <c r="E52" s="45" t="s">
        <v>2164</v>
      </c>
      <c r="F52" s="45" t="s">
        <v>2165</v>
      </c>
    </row>
    <row r="53" spans="1:6" ht="16.5" x14ac:dyDescent="0.3">
      <c r="A53" s="92">
        <v>128</v>
      </c>
      <c r="B53" s="93" t="s">
        <v>3023</v>
      </c>
      <c r="C53" s="45" t="s">
        <v>3330</v>
      </c>
      <c r="D53" s="45" t="s">
        <v>2149</v>
      </c>
      <c r="E53" s="45" t="s">
        <v>2164</v>
      </c>
      <c r="F53" s="45" t="s">
        <v>2165</v>
      </c>
    </row>
    <row r="54" spans="1:6" ht="16.5" x14ac:dyDescent="0.3">
      <c r="A54" s="92">
        <v>129</v>
      </c>
      <c r="B54" s="93" t="s">
        <v>1416</v>
      </c>
      <c r="C54" s="45" t="s">
        <v>2170</v>
      </c>
      <c r="D54" s="45" t="s">
        <v>2149</v>
      </c>
      <c r="E54" s="45" t="s">
        <v>2164</v>
      </c>
      <c r="F54" s="45" t="s">
        <v>2165</v>
      </c>
    </row>
    <row r="55" spans="1:6" ht="16.5" x14ac:dyDescent="0.3">
      <c r="A55" s="92">
        <v>130</v>
      </c>
      <c r="B55" s="93" t="s">
        <v>3652</v>
      </c>
      <c r="C55" s="45" t="s">
        <v>3859</v>
      </c>
      <c r="D55" s="45" t="s">
        <v>2149</v>
      </c>
      <c r="E55" s="45" t="s">
        <v>2164</v>
      </c>
      <c r="F55" s="45" t="s">
        <v>2165</v>
      </c>
    </row>
    <row r="56" spans="1:6" ht="16.5" x14ac:dyDescent="0.3">
      <c r="A56" s="92">
        <v>131</v>
      </c>
      <c r="B56" s="93" t="s">
        <v>1417</v>
      </c>
      <c r="C56" s="45" t="s">
        <v>2171</v>
      </c>
      <c r="D56" s="45" t="s">
        <v>2149</v>
      </c>
      <c r="E56" s="45" t="s">
        <v>2164</v>
      </c>
      <c r="F56" s="45" t="s">
        <v>2165</v>
      </c>
    </row>
    <row r="57" spans="1:6" ht="16.5" x14ac:dyDescent="0.3">
      <c r="A57" s="92">
        <v>132</v>
      </c>
      <c r="B57" s="93" t="s">
        <v>3024</v>
      </c>
      <c r="C57" s="45" t="s">
        <v>3331</v>
      </c>
      <c r="D57" s="45" t="s">
        <v>2149</v>
      </c>
      <c r="E57" s="45" t="s">
        <v>2164</v>
      </c>
      <c r="F57" s="45" t="s">
        <v>2165</v>
      </c>
    </row>
    <row r="58" spans="1:6" ht="16.5" x14ac:dyDescent="0.3">
      <c r="A58" s="92">
        <v>133</v>
      </c>
      <c r="B58" s="93" t="s">
        <v>1418</v>
      </c>
      <c r="C58" s="45" t="s">
        <v>2185</v>
      </c>
      <c r="D58" s="45" t="s">
        <v>2149</v>
      </c>
      <c r="E58" s="45" t="s">
        <v>2164</v>
      </c>
      <c r="F58" s="45" t="s">
        <v>2165</v>
      </c>
    </row>
    <row r="59" spans="1:6" ht="16.5" x14ac:dyDescent="0.3">
      <c r="A59" s="92">
        <v>134</v>
      </c>
      <c r="B59" s="93" t="s">
        <v>1419</v>
      </c>
      <c r="C59" s="45" t="s">
        <v>2172</v>
      </c>
      <c r="D59" s="45" t="s">
        <v>2149</v>
      </c>
      <c r="E59" s="45" t="s">
        <v>2164</v>
      </c>
      <c r="F59" s="45" t="s">
        <v>2165</v>
      </c>
    </row>
    <row r="60" spans="1:6" ht="16.5" x14ac:dyDescent="0.3">
      <c r="A60" s="92">
        <v>135</v>
      </c>
      <c r="B60" s="93" t="s">
        <v>4101</v>
      </c>
      <c r="C60" s="45" t="s">
        <v>2173</v>
      </c>
      <c r="D60" s="45" t="s">
        <v>2149</v>
      </c>
      <c r="E60" s="45" t="s">
        <v>2164</v>
      </c>
      <c r="F60" s="45" t="s">
        <v>2165</v>
      </c>
    </row>
    <row r="61" spans="1:6" ht="16.5" x14ac:dyDescent="0.3">
      <c r="A61" s="92">
        <v>136</v>
      </c>
      <c r="B61" s="93" t="s">
        <v>4103</v>
      </c>
      <c r="C61" s="45" t="s">
        <v>2174</v>
      </c>
      <c r="D61" s="45" t="s">
        <v>2149</v>
      </c>
      <c r="E61" s="45" t="s">
        <v>2164</v>
      </c>
      <c r="F61" s="45" t="s">
        <v>2165</v>
      </c>
    </row>
    <row r="62" spans="1:6" ht="16.5" x14ac:dyDescent="0.3">
      <c r="A62" s="92">
        <v>137</v>
      </c>
      <c r="B62" s="93" t="s">
        <v>4746</v>
      </c>
      <c r="C62" s="45" t="s">
        <v>3332</v>
      </c>
      <c r="D62" s="45" t="s">
        <v>2149</v>
      </c>
      <c r="E62" s="45" t="s">
        <v>2164</v>
      </c>
      <c r="F62" s="45" t="s">
        <v>2165</v>
      </c>
    </row>
    <row r="63" spans="1:6" ht="16.5" x14ac:dyDescent="0.3">
      <c r="A63" s="92">
        <v>138</v>
      </c>
      <c r="B63" s="93" t="s">
        <v>4105</v>
      </c>
      <c r="C63" s="45" t="s">
        <v>2175</v>
      </c>
      <c r="D63" s="45" t="s">
        <v>2149</v>
      </c>
      <c r="E63" s="45" t="s">
        <v>2164</v>
      </c>
      <c r="F63" s="45" t="s">
        <v>2165</v>
      </c>
    </row>
    <row r="64" spans="1:6" ht="16.5" x14ac:dyDescent="0.3">
      <c r="A64" s="92">
        <v>139</v>
      </c>
      <c r="B64" s="93" t="s">
        <v>4107</v>
      </c>
      <c r="C64" s="45" t="s">
        <v>2176</v>
      </c>
      <c r="D64" s="45" t="s">
        <v>2149</v>
      </c>
      <c r="E64" s="45" t="s">
        <v>2164</v>
      </c>
      <c r="F64" s="45" t="s">
        <v>2165</v>
      </c>
    </row>
    <row r="65" spans="1:6" ht="16.5" x14ac:dyDescent="0.3">
      <c r="A65" s="92">
        <v>140</v>
      </c>
      <c r="B65" s="93" t="s">
        <v>1420</v>
      </c>
      <c r="C65" s="45" t="s">
        <v>2177</v>
      </c>
      <c r="D65" s="45" t="s">
        <v>2149</v>
      </c>
      <c r="E65" s="45" t="s">
        <v>2164</v>
      </c>
      <c r="F65" s="45" t="s">
        <v>2177</v>
      </c>
    </row>
    <row r="66" spans="1:6" ht="16.5" x14ac:dyDescent="0.3">
      <c r="A66" s="92">
        <v>142</v>
      </c>
      <c r="B66" s="93" t="s">
        <v>1421</v>
      </c>
      <c r="C66" s="45" t="s">
        <v>2178</v>
      </c>
      <c r="D66" s="45" t="s">
        <v>2149</v>
      </c>
      <c r="E66" s="45" t="s">
        <v>2164</v>
      </c>
      <c r="F66" s="45" t="s">
        <v>2177</v>
      </c>
    </row>
    <row r="67" spans="1:6" ht="16.5" x14ac:dyDescent="0.3">
      <c r="A67" s="92">
        <v>143</v>
      </c>
      <c r="B67" s="93" t="s">
        <v>1422</v>
      </c>
      <c r="C67" s="45" t="s">
        <v>2179</v>
      </c>
      <c r="D67" s="45" t="s">
        <v>2149</v>
      </c>
      <c r="E67" s="45" t="s">
        <v>2164</v>
      </c>
      <c r="F67" s="45" t="s">
        <v>2177</v>
      </c>
    </row>
    <row r="68" spans="1:6" ht="16.5" x14ac:dyDescent="0.3">
      <c r="A68" s="92">
        <v>147</v>
      </c>
      <c r="B68" s="93" t="s">
        <v>3653</v>
      </c>
      <c r="C68" s="45" t="s">
        <v>3860</v>
      </c>
      <c r="D68" s="45" t="s">
        <v>2149</v>
      </c>
      <c r="E68" s="45" t="s">
        <v>2164</v>
      </c>
      <c r="F68" s="45" t="s">
        <v>2177</v>
      </c>
    </row>
    <row r="69" spans="1:6" ht="16.5" x14ac:dyDescent="0.3">
      <c r="A69" s="92">
        <v>149</v>
      </c>
      <c r="B69" s="93" t="s">
        <v>1423</v>
      </c>
      <c r="C69" s="45" t="s">
        <v>2180</v>
      </c>
      <c r="D69" s="45" t="s">
        <v>2149</v>
      </c>
      <c r="E69" s="45" t="s">
        <v>2164</v>
      </c>
      <c r="F69" s="45" t="s">
        <v>2180</v>
      </c>
    </row>
    <row r="70" spans="1:6" ht="16.5" x14ac:dyDescent="0.3">
      <c r="A70" s="92">
        <v>150</v>
      </c>
      <c r="B70" s="93" t="s">
        <v>3025</v>
      </c>
      <c r="C70" s="45" t="s">
        <v>3333</v>
      </c>
      <c r="D70" s="45" t="s">
        <v>2149</v>
      </c>
      <c r="E70" s="45" t="s">
        <v>2164</v>
      </c>
      <c r="F70" s="45" t="s">
        <v>2180</v>
      </c>
    </row>
    <row r="71" spans="1:6" ht="16.5" x14ac:dyDescent="0.3">
      <c r="A71" s="92">
        <v>151</v>
      </c>
      <c r="B71" s="93" t="s">
        <v>3026</v>
      </c>
      <c r="C71" s="45" t="s">
        <v>3334</v>
      </c>
      <c r="D71" s="45" t="s">
        <v>2149</v>
      </c>
      <c r="E71" s="45" t="s">
        <v>2164</v>
      </c>
      <c r="F71" s="45" t="s">
        <v>3334</v>
      </c>
    </row>
    <row r="72" spans="1:6" ht="16.5" x14ac:dyDescent="0.3">
      <c r="A72" s="92">
        <v>152</v>
      </c>
      <c r="B72" s="93" t="s">
        <v>3027</v>
      </c>
      <c r="C72" s="45" t="s">
        <v>3335</v>
      </c>
      <c r="D72" s="45" t="s">
        <v>2149</v>
      </c>
      <c r="E72" s="45" t="s">
        <v>2164</v>
      </c>
      <c r="F72" s="45" t="s">
        <v>3334</v>
      </c>
    </row>
    <row r="73" spans="1:6" ht="16.5" x14ac:dyDescent="0.3">
      <c r="A73" s="92">
        <v>154</v>
      </c>
      <c r="B73" s="93" t="s">
        <v>3028</v>
      </c>
      <c r="C73" s="45" t="s">
        <v>3336</v>
      </c>
      <c r="D73" s="45" t="s">
        <v>2149</v>
      </c>
      <c r="E73" s="45" t="s">
        <v>2164</v>
      </c>
      <c r="F73" s="45" t="s">
        <v>3334</v>
      </c>
    </row>
    <row r="74" spans="1:6" ht="16.5" x14ac:dyDescent="0.3">
      <c r="A74" s="92">
        <v>155</v>
      </c>
      <c r="B74" s="93" t="s">
        <v>3654</v>
      </c>
      <c r="C74" s="45" t="s">
        <v>3861</v>
      </c>
      <c r="D74" s="45" t="s">
        <v>2149</v>
      </c>
      <c r="E74" s="45" t="s">
        <v>2164</v>
      </c>
      <c r="F74" s="45" t="s">
        <v>3334</v>
      </c>
    </row>
    <row r="75" spans="1:6" ht="16.5" x14ac:dyDescent="0.3">
      <c r="A75" s="92">
        <v>157</v>
      </c>
      <c r="B75" s="93" t="s">
        <v>3655</v>
      </c>
      <c r="C75" s="45" t="s">
        <v>3862</v>
      </c>
      <c r="D75" s="45" t="s">
        <v>2149</v>
      </c>
      <c r="E75" s="45" t="s">
        <v>2164</v>
      </c>
      <c r="F75" s="45" t="s">
        <v>3334</v>
      </c>
    </row>
    <row r="76" spans="1:6" ht="16.5" x14ac:dyDescent="0.3">
      <c r="A76" s="92">
        <v>158</v>
      </c>
      <c r="B76" s="93" t="s">
        <v>1424</v>
      </c>
      <c r="C76" s="45" t="s">
        <v>2181</v>
      </c>
      <c r="D76" s="45" t="s">
        <v>2149</v>
      </c>
      <c r="E76" s="45" t="s">
        <v>2164</v>
      </c>
      <c r="F76" s="45" t="s">
        <v>2181</v>
      </c>
    </row>
    <row r="77" spans="1:6" ht="16.5" x14ac:dyDescent="0.3">
      <c r="A77" s="92">
        <v>160</v>
      </c>
      <c r="B77" s="93" t="s">
        <v>1425</v>
      </c>
      <c r="C77" s="45" t="s">
        <v>2182</v>
      </c>
      <c r="D77" s="45" t="s">
        <v>2149</v>
      </c>
      <c r="E77" s="45" t="s">
        <v>2164</v>
      </c>
      <c r="F77" s="45" t="s">
        <v>2181</v>
      </c>
    </row>
    <row r="78" spans="1:6" ht="16.5" x14ac:dyDescent="0.3">
      <c r="A78" s="92">
        <v>162</v>
      </c>
      <c r="B78" s="93" t="s">
        <v>1426</v>
      </c>
      <c r="C78" s="45" t="s">
        <v>2183</v>
      </c>
      <c r="D78" s="45" t="s">
        <v>2149</v>
      </c>
      <c r="E78" s="45" t="s">
        <v>2164</v>
      </c>
      <c r="F78" s="45" t="s">
        <v>2181</v>
      </c>
    </row>
    <row r="79" spans="1:6" ht="16.5" x14ac:dyDescent="0.3">
      <c r="A79" s="92">
        <v>164</v>
      </c>
      <c r="B79" s="93" t="s">
        <v>3029</v>
      </c>
      <c r="C79" s="45" t="s">
        <v>3337</v>
      </c>
      <c r="D79" s="45" t="s">
        <v>2149</v>
      </c>
      <c r="E79" s="45" t="s">
        <v>2164</v>
      </c>
      <c r="F79" s="45" t="s">
        <v>3337</v>
      </c>
    </row>
    <row r="80" spans="1:6" ht="16.5" x14ac:dyDescent="0.3">
      <c r="A80" s="92">
        <v>165</v>
      </c>
      <c r="B80" s="93" t="s">
        <v>3030</v>
      </c>
      <c r="C80" s="45" t="s">
        <v>3338</v>
      </c>
      <c r="D80" s="45" t="s">
        <v>2149</v>
      </c>
      <c r="E80" s="45" t="s">
        <v>2164</v>
      </c>
      <c r="F80" s="45" t="s">
        <v>3337</v>
      </c>
    </row>
    <row r="81" spans="1:6" ht="16.5" x14ac:dyDescent="0.3">
      <c r="A81" s="92">
        <v>167</v>
      </c>
      <c r="B81" s="93" t="s">
        <v>1427</v>
      </c>
      <c r="C81" s="45" t="s">
        <v>2184</v>
      </c>
      <c r="D81" s="45" t="s">
        <v>2149</v>
      </c>
      <c r="E81" s="45" t="s">
        <v>2164</v>
      </c>
      <c r="F81" s="45" t="s">
        <v>2184</v>
      </c>
    </row>
    <row r="82" spans="1:6" ht="16.5" x14ac:dyDescent="0.3">
      <c r="A82" s="92">
        <v>168</v>
      </c>
      <c r="B82" s="93" t="s">
        <v>3031</v>
      </c>
      <c r="C82" s="45" t="s">
        <v>3339</v>
      </c>
      <c r="D82" s="45" t="s">
        <v>2149</v>
      </c>
      <c r="E82" s="45" t="s">
        <v>2164</v>
      </c>
      <c r="F82" s="45" t="s">
        <v>2184</v>
      </c>
    </row>
    <row r="83" spans="1:6" ht="16.5" x14ac:dyDescent="0.3">
      <c r="A83" s="92">
        <v>171</v>
      </c>
      <c r="B83" s="93" t="s">
        <v>1428</v>
      </c>
      <c r="C83" s="45" t="s">
        <v>2186</v>
      </c>
      <c r="D83" s="45" t="s">
        <v>2149</v>
      </c>
      <c r="E83" s="45" t="s">
        <v>2164</v>
      </c>
      <c r="F83" s="45" t="s">
        <v>2186</v>
      </c>
    </row>
    <row r="84" spans="1:6" ht="16.5" x14ac:dyDescent="0.3">
      <c r="A84" s="92">
        <v>172</v>
      </c>
      <c r="B84" s="93" t="s">
        <v>1429</v>
      </c>
      <c r="C84" s="45" t="s">
        <v>2187</v>
      </c>
      <c r="D84" s="45" t="s">
        <v>2149</v>
      </c>
      <c r="E84" s="45" t="s">
        <v>2164</v>
      </c>
      <c r="F84" s="45" t="s">
        <v>2186</v>
      </c>
    </row>
    <row r="85" spans="1:6" ht="16.5" x14ac:dyDescent="0.3">
      <c r="A85" s="92">
        <v>173</v>
      </c>
      <c r="B85" s="93" t="s">
        <v>3032</v>
      </c>
      <c r="C85" s="45" t="s">
        <v>3340</v>
      </c>
      <c r="D85" s="45" t="s">
        <v>2149</v>
      </c>
      <c r="E85" s="45" t="s">
        <v>2164</v>
      </c>
      <c r="F85" s="45" t="s">
        <v>2186</v>
      </c>
    </row>
    <row r="86" spans="1:6" ht="16.5" x14ac:dyDescent="0.3">
      <c r="A86" s="92">
        <v>174</v>
      </c>
      <c r="B86" s="93" t="s">
        <v>3033</v>
      </c>
      <c r="C86" s="45" t="s">
        <v>3341</v>
      </c>
      <c r="D86" s="45" t="s">
        <v>2149</v>
      </c>
      <c r="E86" s="45" t="s">
        <v>2164</v>
      </c>
      <c r="F86" s="45" t="s">
        <v>2186</v>
      </c>
    </row>
    <row r="87" spans="1:6" ht="16.5" x14ac:dyDescent="0.3">
      <c r="A87" s="92">
        <v>175</v>
      </c>
      <c r="B87" s="93" t="s">
        <v>1430</v>
      </c>
      <c r="C87" s="45" t="s">
        <v>2188</v>
      </c>
      <c r="D87" s="45" t="s">
        <v>2149</v>
      </c>
      <c r="E87" s="45" t="s">
        <v>2188</v>
      </c>
      <c r="F87" s="45"/>
    </row>
    <row r="88" spans="1:6" ht="16.5" x14ac:dyDescent="0.3">
      <c r="A88" s="92">
        <v>176</v>
      </c>
      <c r="B88" s="93" t="s">
        <v>1431</v>
      </c>
      <c r="C88" s="45" t="s">
        <v>2189</v>
      </c>
      <c r="D88" s="45" t="s">
        <v>2149</v>
      </c>
      <c r="E88" s="45" t="s">
        <v>2188</v>
      </c>
      <c r="F88" s="45" t="s">
        <v>2189</v>
      </c>
    </row>
    <row r="89" spans="1:6" ht="16.5" x14ac:dyDescent="0.3">
      <c r="A89" s="92">
        <v>177</v>
      </c>
      <c r="B89" s="93" t="s">
        <v>1432</v>
      </c>
      <c r="C89" s="45" t="s">
        <v>2190</v>
      </c>
      <c r="D89" s="45" t="s">
        <v>2149</v>
      </c>
      <c r="E89" s="45" t="s">
        <v>2188</v>
      </c>
      <c r="F89" s="45" t="s">
        <v>2189</v>
      </c>
    </row>
    <row r="90" spans="1:6" ht="16.5" x14ac:dyDescent="0.3">
      <c r="A90" s="92">
        <v>178</v>
      </c>
      <c r="B90" s="93" t="s">
        <v>3034</v>
      </c>
      <c r="C90" s="45" t="s">
        <v>3342</v>
      </c>
      <c r="D90" s="45" t="s">
        <v>2149</v>
      </c>
      <c r="E90" s="45" t="s">
        <v>2188</v>
      </c>
      <c r="F90" s="45" t="s">
        <v>2189</v>
      </c>
    </row>
    <row r="91" spans="1:6" ht="16.5" x14ac:dyDescent="0.3">
      <c r="A91" s="92">
        <v>179</v>
      </c>
      <c r="B91" s="93" t="s">
        <v>1433</v>
      </c>
      <c r="C91" s="45" t="s">
        <v>2191</v>
      </c>
      <c r="D91" s="45" t="s">
        <v>2149</v>
      </c>
      <c r="E91" s="45" t="s">
        <v>2188</v>
      </c>
      <c r="F91" s="45" t="s">
        <v>2189</v>
      </c>
    </row>
    <row r="92" spans="1:6" ht="16.5" x14ac:dyDescent="0.3">
      <c r="A92" s="92">
        <v>180</v>
      </c>
      <c r="B92" s="93" t="s">
        <v>1434</v>
      </c>
      <c r="C92" s="45" t="s">
        <v>2192</v>
      </c>
      <c r="D92" s="45" t="s">
        <v>2149</v>
      </c>
      <c r="E92" s="45" t="s">
        <v>2188</v>
      </c>
      <c r="F92" s="45" t="s">
        <v>2189</v>
      </c>
    </row>
    <row r="93" spans="1:6" ht="16.5" x14ac:dyDescent="0.3">
      <c r="A93" s="92">
        <v>181</v>
      </c>
      <c r="B93" s="93" t="s">
        <v>1435</v>
      </c>
      <c r="C93" s="45" t="s">
        <v>2193</v>
      </c>
      <c r="D93" s="45" t="s">
        <v>2149</v>
      </c>
      <c r="E93" s="45" t="s">
        <v>2188</v>
      </c>
      <c r="F93" s="45" t="s">
        <v>2189</v>
      </c>
    </row>
    <row r="94" spans="1:6" ht="16.5" x14ac:dyDescent="0.3">
      <c r="A94" s="92">
        <v>192</v>
      </c>
      <c r="B94" s="93" t="s">
        <v>1436</v>
      </c>
      <c r="C94" s="45" t="s">
        <v>2194</v>
      </c>
      <c r="D94" s="45" t="s">
        <v>2149</v>
      </c>
      <c r="E94" s="45" t="s">
        <v>2188</v>
      </c>
      <c r="F94" s="45" t="s">
        <v>2189</v>
      </c>
    </row>
    <row r="95" spans="1:6" ht="16.5" x14ac:dyDescent="0.3">
      <c r="A95" s="92">
        <v>194</v>
      </c>
      <c r="B95" s="93" t="s">
        <v>1437</v>
      </c>
      <c r="C95" s="45" t="s">
        <v>2195</v>
      </c>
      <c r="D95" s="45" t="s">
        <v>2149</v>
      </c>
      <c r="E95" s="45" t="s">
        <v>2188</v>
      </c>
      <c r="F95" s="45" t="s">
        <v>2189</v>
      </c>
    </row>
    <row r="96" spans="1:6" ht="16.5" x14ac:dyDescent="0.3">
      <c r="A96" s="92">
        <v>195</v>
      </c>
      <c r="B96" s="93" t="s">
        <v>3656</v>
      </c>
      <c r="C96" s="45" t="s">
        <v>3863</v>
      </c>
      <c r="D96" s="45" t="s">
        <v>2149</v>
      </c>
      <c r="E96" s="45" t="s">
        <v>2188</v>
      </c>
      <c r="F96" s="45" t="s">
        <v>2189</v>
      </c>
    </row>
    <row r="97" spans="1:6" ht="16.5" x14ac:dyDescent="0.3">
      <c r="A97" s="92">
        <v>197</v>
      </c>
      <c r="B97" s="93" t="s">
        <v>3035</v>
      </c>
      <c r="C97" s="45" t="s">
        <v>38</v>
      </c>
      <c r="D97" s="45" t="s">
        <v>2149</v>
      </c>
      <c r="E97" s="45" t="s">
        <v>2188</v>
      </c>
      <c r="F97" s="45" t="s">
        <v>2189</v>
      </c>
    </row>
    <row r="98" spans="1:6" ht="16.5" x14ac:dyDescent="0.3">
      <c r="A98" s="92">
        <v>199</v>
      </c>
      <c r="B98" s="93" t="s">
        <v>1438</v>
      </c>
      <c r="C98" s="45" t="s">
        <v>2196</v>
      </c>
      <c r="D98" s="45" t="s">
        <v>2149</v>
      </c>
      <c r="E98" s="45" t="s">
        <v>2188</v>
      </c>
      <c r="F98" s="45" t="s">
        <v>2196</v>
      </c>
    </row>
    <row r="99" spans="1:6" ht="16.5" x14ac:dyDescent="0.3">
      <c r="A99" s="92">
        <v>200</v>
      </c>
      <c r="B99" s="93" t="s">
        <v>1439</v>
      </c>
      <c r="C99" s="45" t="s">
        <v>2197</v>
      </c>
      <c r="D99" s="45" t="s">
        <v>2149</v>
      </c>
      <c r="E99" s="45" t="s">
        <v>2188</v>
      </c>
      <c r="F99" s="45" t="s">
        <v>2196</v>
      </c>
    </row>
    <row r="100" spans="1:6" ht="16.5" x14ac:dyDescent="0.3">
      <c r="A100" s="92">
        <v>201</v>
      </c>
      <c r="B100" s="93" t="s">
        <v>1440</v>
      </c>
      <c r="C100" s="45" t="s">
        <v>2198</v>
      </c>
      <c r="D100" s="45" t="s">
        <v>2149</v>
      </c>
      <c r="E100" s="45" t="s">
        <v>2188</v>
      </c>
      <c r="F100" s="45" t="s">
        <v>2196</v>
      </c>
    </row>
    <row r="101" spans="1:6" ht="16.5" x14ac:dyDescent="0.3">
      <c r="A101" s="92">
        <v>203</v>
      </c>
      <c r="B101" s="93" t="s">
        <v>3036</v>
      </c>
      <c r="C101" s="45" t="s">
        <v>3343</v>
      </c>
      <c r="D101" s="45" t="s">
        <v>2149</v>
      </c>
      <c r="E101" s="45" t="s">
        <v>2188</v>
      </c>
      <c r="F101" s="45" t="s">
        <v>2196</v>
      </c>
    </row>
    <row r="102" spans="1:6" ht="16.5" x14ac:dyDescent="0.3">
      <c r="A102" s="92">
        <v>204</v>
      </c>
      <c r="B102" s="93" t="s">
        <v>3037</v>
      </c>
      <c r="C102" s="45" t="s">
        <v>3344</v>
      </c>
      <c r="D102" s="45" t="s">
        <v>2149</v>
      </c>
      <c r="E102" s="45" t="s">
        <v>2188</v>
      </c>
      <c r="F102" s="45" t="s">
        <v>2196</v>
      </c>
    </row>
    <row r="103" spans="1:6" ht="16.5" x14ac:dyDescent="0.3">
      <c r="A103" s="92">
        <v>211</v>
      </c>
      <c r="B103" s="93" t="s">
        <v>3038</v>
      </c>
      <c r="C103" s="45" t="s">
        <v>3345</v>
      </c>
      <c r="D103" s="45" t="s">
        <v>2149</v>
      </c>
      <c r="E103" s="45" t="s">
        <v>2188</v>
      </c>
      <c r="F103" s="45" t="s">
        <v>2196</v>
      </c>
    </row>
    <row r="104" spans="1:6" ht="16.5" x14ac:dyDescent="0.3">
      <c r="A104" s="92">
        <v>212</v>
      </c>
      <c r="B104" s="93" t="s">
        <v>3039</v>
      </c>
      <c r="C104" s="45" t="s">
        <v>3346</v>
      </c>
      <c r="D104" s="45" t="s">
        <v>2149</v>
      </c>
      <c r="E104" s="45" t="s">
        <v>2188</v>
      </c>
      <c r="F104" s="45" t="s">
        <v>2196</v>
      </c>
    </row>
    <row r="105" spans="1:6" ht="16.5" x14ac:dyDescent="0.3">
      <c r="A105" s="92">
        <v>215</v>
      </c>
      <c r="B105" s="93" t="s">
        <v>3040</v>
      </c>
      <c r="C105" s="45" t="s">
        <v>3347</v>
      </c>
      <c r="D105" s="45" t="s">
        <v>2149</v>
      </c>
      <c r="E105" s="45" t="s">
        <v>2188</v>
      </c>
      <c r="F105" s="45" t="s">
        <v>2196</v>
      </c>
    </row>
    <row r="106" spans="1:6" ht="16.5" x14ac:dyDescent="0.3">
      <c r="A106" s="92">
        <v>217</v>
      </c>
      <c r="B106" s="93" t="s">
        <v>3041</v>
      </c>
      <c r="C106" s="45" t="s">
        <v>3348</v>
      </c>
      <c r="D106" s="45" t="s">
        <v>2149</v>
      </c>
      <c r="E106" s="45" t="s">
        <v>2188</v>
      </c>
      <c r="F106" s="45" t="s">
        <v>2196</v>
      </c>
    </row>
    <row r="107" spans="1:6" ht="16.5" x14ac:dyDescent="0.3">
      <c r="A107" s="92">
        <v>222</v>
      </c>
      <c r="B107" s="93" t="s">
        <v>3657</v>
      </c>
      <c r="C107" s="45" t="s">
        <v>3864</v>
      </c>
      <c r="D107" s="45" t="s">
        <v>2149</v>
      </c>
      <c r="E107" s="45" t="s">
        <v>2188</v>
      </c>
      <c r="F107" s="45" t="s">
        <v>2196</v>
      </c>
    </row>
    <row r="108" spans="1:6" ht="16.5" x14ac:dyDescent="0.3">
      <c r="A108" s="92">
        <v>223</v>
      </c>
      <c r="B108" s="93" t="s">
        <v>3658</v>
      </c>
      <c r="C108" s="45" t="s">
        <v>3865</v>
      </c>
      <c r="D108" s="45" t="s">
        <v>2149</v>
      </c>
      <c r="E108" s="45" t="s">
        <v>2188</v>
      </c>
      <c r="F108" s="45" t="s">
        <v>2196</v>
      </c>
    </row>
    <row r="109" spans="1:6" ht="16.5" x14ac:dyDescent="0.3">
      <c r="A109" s="92">
        <v>225</v>
      </c>
      <c r="B109" s="93" t="s">
        <v>1441</v>
      </c>
      <c r="C109" s="45" t="s">
        <v>2199</v>
      </c>
      <c r="D109" s="45" t="s">
        <v>2149</v>
      </c>
      <c r="E109" s="45" t="s">
        <v>2188</v>
      </c>
      <c r="F109" s="45" t="s">
        <v>2196</v>
      </c>
    </row>
    <row r="110" spans="1:6" ht="16.5" x14ac:dyDescent="0.3">
      <c r="A110" s="92">
        <v>227</v>
      </c>
      <c r="B110" s="93" t="s">
        <v>1442</v>
      </c>
      <c r="C110" s="45" t="s">
        <v>2200</v>
      </c>
      <c r="D110" s="45" t="s">
        <v>2149</v>
      </c>
      <c r="E110" s="45" t="s">
        <v>2188</v>
      </c>
      <c r="F110" s="45" t="s">
        <v>2196</v>
      </c>
    </row>
    <row r="111" spans="1:6" ht="16.5" x14ac:dyDescent="0.3">
      <c r="A111" s="92">
        <v>229</v>
      </c>
      <c r="B111" s="93" t="s">
        <v>3659</v>
      </c>
      <c r="C111" s="45" t="s">
        <v>3866</v>
      </c>
      <c r="D111" s="45" t="s">
        <v>2149</v>
      </c>
      <c r="E111" s="45" t="s">
        <v>2188</v>
      </c>
      <c r="F111" s="45" t="s">
        <v>2196</v>
      </c>
    </row>
    <row r="112" spans="1:6" ht="16.5" x14ac:dyDescent="0.3">
      <c r="A112" s="92">
        <v>230</v>
      </c>
      <c r="B112" s="93" t="s">
        <v>3660</v>
      </c>
      <c r="C112" s="45" t="s">
        <v>3867</v>
      </c>
      <c r="D112" s="45" t="s">
        <v>2149</v>
      </c>
      <c r="E112" s="45" t="s">
        <v>2188</v>
      </c>
      <c r="F112" s="45" t="s">
        <v>2196</v>
      </c>
    </row>
    <row r="113" spans="1:6" ht="16.5" x14ac:dyDescent="0.3">
      <c r="A113" s="92">
        <v>237</v>
      </c>
      <c r="B113" s="93" t="s">
        <v>1443</v>
      </c>
      <c r="C113" s="45" t="s">
        <v>2201</v>
      </c>
      <c r="D113" s="45" t="s">
        <v>2149</v>
      </c>
      <c r="E113" s="45" t="s">
        <v>2201</v>
      </c>
      <c r="F113" s="45"/>
    </row>
    <row r="114" spans="1:6" ht="16.5" x14ac:dyDescent="0.3">
      <c r="A114" s="92">
        <v>238</v>
      </c>
      <c r="B114" s="93" t="s">
        <v>1444</v>
      </c>
      <c r="C114" s="45" t="s">
        <v>2202</v>
      </c>
      <c r="D114" s="45" t="s">
        <v>2149</v>
      </c>
      <c r="E114" s="45" t="s">
        <v>2201</v>
      </c>
      <c r="F114" s="45" t="s">
        <v>2202</v>
      </c>
    </row>
    <row r="115" spans="1:6" ht="16.5" x14ac:dyDescent="0.3">
      <c r="A115" s="92">
        <v>239</v>
      </c>
      <c r="B115" s="93" t="s">
        <v>1445</v>
      </c>
      <c r="C115" s="45" t="s">
        <v>2203</v>
      </c>
      <c r="D115" s="45" t="s">
        <v>2149</v>
      </c>
      <c r="E115" s="45" t="s">
        <v>2201</v>
      </c>
      <c r="F115" s="45" t="s">
        <v>2202</v>
      </c>
    </row>
    <row r="116" spans="1:6" ht="16.5" x14ac:dyDescent="0.3">
      <c r="A116" s="92">
        <v>240</v>
      </c>
      <c r="B116" s="93" t="s">
        <v>1446</v>
      </c>
      <c r="C116" s="45" t="s">
        <v>2204</v>
      </c>
      <c r="D116" s="45" t="s">
        <v>2149</v>
      </c>
      <c r="E116" s="45" t="s">
        <v>2201</v>
      </c>
      <c r="F116" s="45" t="s">
        <v>2202</v>
      </c>
    </row>
    <row r="117" spans="1:6" ht="16.5" x14ac:dyDescent="0.3">
      <c r="A117" s="92">
        <v>241</v>
      </c>
      <c r="B117" s="93" t="s">
        <v>1447</v>
      </c>
      <c r="C117" s="45" t="s">
        <v>2205</v>
      </c>
      <c r="D117" s="45" t="s">
        <v>2149</v>
      </c>
      <c r="E117" s="45" t="s">
        <v>2201</v>
      </c>
      <c r="F117" s="45" t="s">
        <v>2202</v>
      </c>
    </row>
    <row r="118" spans="1:6" ht="16.5" x14ac:dyDescent="0.3">
      <c r="A118" s="92">
        <v>242</v>
      </c>
      <c r="B118" s="93" t="s">
        <v>3042</v>
      </c>
      <c r="C118" s="45" t="s">
        <v>3349</v>
      </c>
      <c r="D118" s="45" t="s">
        <v>2149</v>
      </c>
      <c r="E118" s="45" t="s">
        <v>2201</v>
      </c>
      <c r="F118" s="45" t="s">
        <v>2202</v>
      </c>
    </row>
    <row r="119" spans="1:6" ht="16.5" x14ac:dyDescent="0.3">
      <c r="A119" s="92">
        <v>243</v>
      </c>
      <c r="B119" s="93" t="s">
        <v>1448</v>
      </c>
      <c r="C119" s="45" t="s">
        <v>2206</v>
      </c>
      <c r="D119" s="45" t="s">
        <v>2149</v>
      </c>
      <c r="E119" s="45" t="s">
        <v>2201</v>
      </c>
      <c r="F119" s="45" t="s">
        <v>2202</v>
      </c>
    </row>
    <row r="120" spans="1:6" ht="16.5" x14ac:dyDescent="0.3">
      <c r="A120" s="92">
        <v>245</v>
      </c>
      <c r="B120" s="93" t="s">
        <v>3661</v>
      </c>
      <c r="C120" s="45" t="s">
        <v>3868</v>
      </c>
      <c r="D120" s="45" t="s">
        <v>2149</v>
      </c>
      <c r="E120" s="45" t="s">
        <v>2201</v>
      </c>
      <c r="F120" s="45" t="s">
        <v>2202</v>
      </c>
    </row>
    <row r="121" spans="1:6" ht="16.5" x14ac:dyDescent="0.3">
      <c r="A121" s="92">
        <v>246</v>
      </c>
      <c r="B121" s="93" t="s">
        <v>3043</v>
      </c>
      <c r="C121" s="45" t="s">
        <v>3350</v>
      </c>
      <c r="D121" s="45" t="s">
        <v>2149</v>
      </c>
      <c r="E121" s="45" t="s">
        <v>2201</v>
      </c>
      <c r="F121" s="45" t="s">
        <v>2202</v>
      </c>
    </row>
    <row r="122" spans="1:6" ht="16.5" x14ac:dyDescent="0.3">
      <c r="A122" s="92">
        <v>247</v>
      </c>
      <c r="B122" s="93" t="s">
        <v>1449</v>
      </c>
      <c r="C122" s="45" t="s">
        <v>2207</v>
      </c>
      <c r="D122" s="45" t="s">
        <v>2149</v>
      </c>
      <c r="E122" s="45" t="s">
        <v>2201</v>
      </c>
      <c r="F122" s="45" t="s">
        <v>2202</v>
      </c>
    </row>
    <row r="123" spans="1:6" ht="16.5" x14ac:dyDescent="0.3">
      <c r="A123" s="92">
        <v>248</v>
      </c>
      <c r="B123" s="93" t="s">
        <v>1450</v>
      </c>
      <c r="C123" s="45" t="s">
        <v>2208</v>
      </c>
      <c r="D123" s="45" t="s">
        <v>2149</v>
      </c>
      <c r="E123" s="45" t="s">
        <v>2201</v>
      </c>
      <c r="F123" s="45" t="s">
        <v>2202</v>
      </c>
    </row>
    <row r="124" spans="1:6" ht="16.5" x14ac:dyDescent="0.3">
      <c r="A124" s="92">
        <v>249</v>
      </c>
      <c r="B124" s="93" t="s">
        <v>1451</v>
      </c>
      <c r="C124" s="45" t="s">
        <v>2209</v>
      </c>
      <c r="D124" s="45" t="s">
        <v>2149</v>
      </c>
      <c r="E124" s="45" t="s">
        <v>2201</v>
      </c>
      <c r="F124" s="45" t="s">
        <v>2209</v>
      </c>
    </row>
    <row r="125" spans="1:6" ht="16.5" x14ac:dyDescent="0.3">
      <c r="A125" s="92">
        <v>250</v>
      </c>
      <c r="B125" s="93" t="s">
        <v>3044</v>
      </c>
      <c r="C125" s="45" t="s">
        <v>3351</v>
      </c>
      <c r="D125" s="45" t="s">
        <v>2149</v>
      </c>
      <c r="E125" s="45" t="s">
        <v>2201</v>
      </c>
      <c r="F125" s="45" t="s">
        <v>2209</v>
      </c>
    </row>
    <row r="126" spans="1:6" ht="16.5" x14ac:dyDescent="0.3">
      <c r="A126" s="92">
        <v>251</v>
      </c>
      <c r="B126" s="93" t="s">
        <v>3662</v>
      </c>
      <c r="C126" s="45" t="s">
        <v>3869</v>
      </c>
      <c r="D126" s="45" t="s">
        <v>2149</v>
      </c>
      <c r="E126" s="45" t="s">
        <v>2201</v>
      </c>
      <c r="F126" s="45" t="s">
        <v>2209</v>
      </c>
    </row>
    <row r="127" spans="1:6" ht="16.5" x14ac:dyDescent="0.3">
      <c r="A127" s="92">
        <v>255</v>
      </c>
      <c r="B127" s="93" t="s">
        <v>1452</v>
      </c>
      <c r="C127" s="45" t="s">
        <v>2210</v>
      </c>
      <c r="D127" s="45" t="s">
        <v>2149</v>
      </c>
      <c r="E127" s="45" t="s">
        <v>2201</v>
      </c>
      <c r="F127" s="45" t="s">
        <v>2210</v>
      </c>
    </row>
    <row r="128" spans="1:6" ht="16.5" x14ac:dyDescent="0.3">
      <c r="A128" s="92">
        <v>256</v>
      </c>
      <c r="B128" s="93" t="s">
        <v>1453</v>
      </c>
      <c r="C128" s="45" t="s">
        <v>2211</v>
      </c>
      <c r="D128" s="45" t="s">
        <v>2149</v>
      </c>
      <c r="E128" s="45" t="s">
        <v>2201</v>
      </c>
      <c r="F128" s="45" t="s">
        <v>2210</v>
      </c>
    </row>
    <row r="129" spans="1:6" ht="16.5" x14ac:dyDescent="0.3">
      <c r="A129" s="92">
        <v>257</v>
      </c>
      <c r="B129" s="93" t="s">
        <v>1454</v>
      </c>
      <c r="C129" s="45" t="s">
        <v>2212</v>
      </c>
      <c r="D129" s="45" t="s">
        <v>2149</v>
      </c>
      <c r="E129" s="45" t="s">
        <v>2201</v>
      </c>
      <c r="F129" s="45" t="s">
        <v>2210</v>
      </c>
    </row>
    <row r="130" spans="1:6" ht="16.5" x14ac:dyDescent="0.3">
      <c r="A130" s="92">
        <v>258</v>
      </c>
      <c r="B130" s="93" t="s">
        <v>1455</v>
      </c>
      <c r="C130" s="45" t="s">
        <v>2213</v>
      </c>
      <c r="D130" s="45" t="s">
        <v>2149</v>
      </c>
      <c r="E130" s="45" t="s">
        <v>2201</v>
      </c>
      <c r="F130" s="45" t="s">
        <v>2210</v>
      </c>
    </row>
    <row r="131" spans="1:6" ht="16.5" x14ac:dyDescent="0.3">
      <c r="A131" s="92">
        <v>259</v>
      </c>
      <c r="B131" s="93" t="s">
        <v>1456</v>
      </c>
      <c r="C131" s="45" t="s">
        <v>2214</v>
      </c>
      <c r="D131" s="45" t="s">
        <v>2149</v>
      </c>
      <c r="E131" s="45" t="s">
        <v>2201</v>
      </c>
      <c r="F131" s="45" t="s">
        <v>2210</v>
      </c>
    </row>
    <row r="132" spans="1:6" ht="16.5" x14ac:dyDescent="0.3">
      <c r="A132" s="92">
        <v>260</v>
      </c>
      <c r="B132" s="93" t="s">
        <v>1457</v>
      </c>
      <c r="C132" s="45" t="s">
        <v>2215</v>
      </c>
      <c r="D132" s="45" t="s">
        <v>2149</v>
      </c>
      <c r="E132" s="45" t="s">
        <v>2201</v>
      </c>
      <c r="F132" s="45" t="s">
        <v>2210</v>
      </c>
    </row>
    <row r="133" spans="1:6" ht="16.5" x14ac:dyDescent="0.3">
      <c r="A133" s="92">
        <v>261</v>
      </c>
      <c r="B133" s="93" t="s">
        <v>3663</v>
      </c>
      <c r="C133" s="45" t="s">
        <v>3870</v>
      </c>
      <c r="D133" s="45" t="s">
        <v>2149</v>
      </c>
      <c r="E133" s="45" t="s">
        <v>2201</v>
      </c>
      <c r="F133" s="45" t="s">
        <v>2210</v>
      </c>
    </row>
    <row r="134" spans="1:6" ht="16.5" x14ac:dyDescent="0.3">
      <c r="A134" s="92">
        <v>262</v>
      </c>
      <c r="B134" s="93" t="s">
        <v>3045</v>
      </c>
      <c r="C134" s="45" t="s">
        <v>3352</v>
      </c>
      <c r="D134" s="45" t="s">
        <v>2149</v>
      </c>
      <c r="E134" s="45" t="s">
        <v>2201</v>
      </c>
      <c r="F134" s="45" t="s">
        <v>2210</v>
      </c>
    </row>
    <row r="135" spans="1:6" ht="16.5" x14ac:dyDescent="0.3">
      <c r="A135" s="92">
        <v>263</v>
      </c>
      <c r="B135" s="93" t="s">
        <v>1458</v>
      </c>
      <c r="C135" s="45" t="s">
        <v>2216</v>
      </c>
      <c r="D135" s="45" t="s">
        <v>2149</v>
      </c>
      <c r="E135" s="45" t="s">
        <v>2201</v>
      </c>
      <c r="F135" s="45" t="s">
        <v>2210</v>
      </c>
    </row>
    <row r="136" spans="1:6" ht="16.5" x14ac:dyDescent="0.3">
      <c r="A136" s="92">
        <v>264</v>
      </c>
      <c r="B136" s="93" t="s">
        <v>1459</v>
      </c>
      <c r="C136" s="45" t="s">
        <v>2217</v>
      </c>
      <c r="D136" s="45" t="s">
        <v>2149</v>
      </c>
      <c r="E136" s="45" t="s">
        <v>2201</v>
      </c>
      <c r="F136" s="45" t="s">
        <v>2210</v>
      </c>
    </row>
    <row r="137" spans="1:6" ht="16.5" x14ac:dyDescent="0.3">
      <c r="A137" s="92">
        <v>265</v>
      </c>
      <c r="B137" s="93" t="s">
        <v>3046</v>
      </c>
      <c r="C137" s="45" t="s">
        <v>3353</v>
      </c>
      <c r="D137" s="45" t="s">
        <v>2149</v>
      </c>
      <c r="E137" s="45" t="s">
        <v>2201</v>
      </c>
      <c r="F137" s="45" t="s">
        <v>2210</v>
      </c>
    </row>
    <row r="138" spans="1:6" ht="16.5" x14ac:dyDescent="0.3">
      <c r="A138" s="92">
        <v>266</v>
      </c>
      <c r="B138" s="93" t="s">
        <v>1460</v>
      </c>
      <c r="C138" s="45" t="s">
        <v>2218</v>
      </c>
      <c r="D138" s="45" t="s">
        <v>2149</v>
      </c>
      <c r="E138" s="45" t="s">
        <v>2201</v>
      </c>
      <c r="F138" s="45" t="s">
        <v>2210</v>
      </c>
    </row>
    <row r="139" spans="1:6" ht="16.5" x14ac:dyDescent="0.3">
      <c r="A139" s="92">
        <v>267</v>
      </c>
      <c r="B139" s="93" t="s">
        <v>1461</v>
      </c>
      <c r="C139" s="45" t="s">
        <v>39</v>
      </c>
      <c r="D139" s="45" t="s">
        <v>2149</v>
      </c>
      <c r="E139" s="45" t="s">
        <v>2201</v>
      </c>
      <c r="F139" s="45" t="s">
        <v>2210</v>
      </c>
    </row>
    <row r="140" spans="1:6" ht="16.5" x14ac:dyDescent="0.3">
      <c r="A140" s="92">
        <v>268</v>
      </c>
      <c r="B140" s="93" t="s">
        <v>3047</v>
      </c>
      <c r="C140" s="45" t="s">
        <v>3354</v>
      </c>
      <c r="D140" s="45" t="s">
        <v>2149</v>
      </c>
      <c r="E140" s="45" t="s">
        <v>2201</v>
      </c>
      <c r="F140" s="45" t="s">
        <v>2210</v>
      </c>
    </row>
    <row r="141" spans="1:6" ht="16.5" x14ac:dyDescent="0.3">
      <c r="A141" s="92">
        <v>269</v>
      </c>
      <c r="B141" s="93" t="s">
        <v>3048</v>
      </c>
      <c r="C141" s="45" t="s">
        <v>3355</v>
      </c>
      <c r="D141" s="45" t="s">
        <v>2149</v>
      </c>
      <c r="E141" s="45" t="s">
        <v>2201</v>
      </c>
      <c r="F141" s="45" t="s">
        <v>2210</v>
      </c>
    </row>
    <row r="142" spans="1:6" ht="16.5" x14ac:dyDescent="0.3">
      <c r="A142" s="92">
        <v>272</v>
      </c>
      <c r="B142" s="93" t="s">
        <v>1462</v>
      </c>
      <c r="C142" s="45" t="s">
        <v>2219</v>
      </c>
      <c r="D142" s="45" t="s">
        <v>2149</v>
      </c>
      <c r="E142" s="45" t="s">
        <v>2201</v>
      </c>
      <c r="F142" s="45" t="s">
        <v>2210</v>
      </c>
    </row>
    <row r="143" spans="1:6" ht="16.5" x14ac:dyDescent="0.3">
      <c r="A143" s="92">
        <v>273</v>
      </c>
      <c r="B143" s="93" t="s">
        <v>1463</v>
      </c>
      <c r="C143" s="45" t="s">
        <v>2220</v>
      </c>
      <c r="D143" s="45" t="s">
        <v>2149</v>
      </c>
      <c r="E143" s="45" t="s">
        <v>2201</v>
      </c>
      <c r="F143" s="45" t="s">
        <v>2210</v>
      </c>
    </row>
    <row r="144" spans="1:6" ht="16.5" x14ac:dyDescent="0.3">
      <c r="A144" s="92">
        <v>274</v>
      </c>
      <c r="B144" s="93" t="s">
        <v>1464</v>
      </c>
      <c r="C144" s="45" t="s">
        <v>2221</v>
      </c>
      <c r="D144" s="45" t="s">
        <v>2149</v>
      </c>
      <c r="E144" s="45" t="s">
        <v>2201</v>
      </c>
      <c r="F144" s="45" t="s">
        <v>2210</v>
      </c>
    </row>
    <row r="145" spans="1:6" ht="16.5" x14ac:dyDescent="0.3">
      <c r="A145" s="92">
        <v>275</v>
      </c>
      <c r="B145" s="93" t="s">
        <v>1465</v>
      </c>
      <c r="C145" s="45" t="s">
        <v>2222</v>
      </c>
      <c r="D145" s="45" t="s">
        <v>2149</v>
      </c>
      <c r="E145" s="45" t="s">
        <v>2201</v>
      </c>
      <c r="F145" s="45" t="s">
        <v>2210</v>
      </c>
    </row>
    <row r="146" spans="1:6" ht="16.5" x14ac:dyDescent="0.3">
      <c r="A146" s="92">
        <v>276</v>
      </c>
      <c r="B146" s="93" t="s">
        <v>1466</v>
      </c>
      <c r="C146" s="45" t="s">
        <v>2223</v>
      </c>
      <c r="D146" s="45" t="s">
        <v>2149</v>
      </c>
      <c r="E146" s="45" t="s">
        <v>2201</v>
      </c>
      <c r="F146" s="45" t="s">
        <v>2223</v>
      </c>
    </row>
    <row r="147" spans="1:6" ht="16.5" x14ac:dyDescent="0.3">
      <c r="A147" s="92">
        <v>277</v>
      </c>
      <c r="B147" s="93" t="s">
        <v>1467</v>
      </c>
      <c r="C147" s="45" t="s">
        <v>2224</v>
      </c>
      <c r="D147" s="45" t="s">
        <v>2149</v>
      </c>
      <c r="E147" s="45" t="s">
        <v>2201</v>
      </c>
      <c r="F147" s="45" t="s">
        <v>2223</v>
      </c>
    </row>
    <row r="148" spans="1:6" ht="16.5" x14ac:dyDescent="0.3">
      <c r="A148" s="92">
        <v>278</v>
      </c>
      <c r="B148" s="93" t="s">
        <v>1468</v>
      </c>
      <c r="C148" s="45" t="s">
        <v>23</v>
      </c>
      <c r="D148" s="45" t="s">
        <v>2149</v>
      </c>
      <c r="E148" s="45" t="s">
        <v>2201</v>
      </c>
      <c r="F148" s="45" t="s">
        <v>2223</v>
      </c>
    </row>
    <row r="149" spans="1:6" ht="16.5" x14ac:dyDescent="0.3">
      <c r="A149" s="92">
        <v>279</v>
      </c>
      <c r="B149" s="93" t="s">
        <v>1469</v>
      </c>
      <c r="C149" s="45" t="s">
        <v>2225</v>
      </c>
      <c r="D149" s="45" t="s">
        <v>2149</v>
      </c>
      <c r="E149" s="45" t="s">
        <v>2201</v>
      </c>
      <c r="F149" s="45" t="s">
        <v>2223</v>
      </c>
    </row>
    <row r="150" spans="1:6" ht="16.5" x14ac:dyDescent="0.3">
      <c r="A150" s="92">
        <v>281</v>
      </c>
      <c r="B150" s="93" t="s">
        <v>1470</v>
      </c>
      <c r="C150" s="45" t="s">
        <v>2226</v>
      </c>
      <c r="D150" s="45" t="s">
        <v>2149</v>
      </c>
      <c r="E150" s="45" t="s">
        <v>2201</v>
      </c>
      <c r="F150" s="45" t="s">
        <v>2223</v>
      </c>
    </row>
    <row r="151" spans="1:6" ht="16.5" x14ac:dyDescent="0.3">
      <c r="A151" s="92">
        <v>282</v>
      </c>
      <c r="B151" s="93" t="s">
        <v>1471</v>
      </c>
      <c r="C151" s="45" t="s">
        <v>2227</v>
      </c>
      <c r="D151" s="45" t="s">
        <v>2149</v>
      </c>
      <c r="E151" s="45" t="s">
        <v>2201</v>
      </c>
      <c r="F151" s="45" t="s">
        <v>2223</v>
      </c>
    </row>
    <row r="152" spans="1:6" ht="16.5" x14ac:dyDescent="0.3">
      <c r="A152" s="92">
        <v>284</v>
      </c>
      <c r="B152" s="93" t="s">
        <v>1472</v>
      </c>
      <c r="C152" s="45" t="s">
        <v>2228</v>
      </c>
      <c r="D152" s="45" t="s">
        <v>2149</v>
      </c>
      <c r="E152" s="45" t="s">
        <v>2201</v>
      </c>
      <c r="F152" s="45" t="s">
        <v>2223</v>
      </c>
    </row>
    <row r="153" spans="1:6" ht="16.5" x14ac:dyDescent="0.3">
      <c r="A153" s="92">
        <v>286</v>
      </c>
      <c r="B153" s="93" t="s">
        <v>3049</v>
      </c>
      <c r="C153" s="45" t="s">
        <v>3356</v>
      </c>
      <c r="D153" s="45" t="s">
        <v>2149</v>
      </c>
      <c r="E153" s="45" t="s">
        <v>2201</v>
      </c>
      <c r="F153" s="45" t="s">
        <v>2223</v>
      </c>
    </row>
    <row r="154" spans="1:6" ht="16.5" x14ac:dyDescent="0.3">
      <c r="A154" s="92">
        <v>287</v>
      </c>
      <c r="B154" s="93" t="s">
        <v>1473</v>
      </c>
      <c r="C154" s="45" t="s">
        <v>2229</v>
      </c>
      <c r="D154" s="45" t="s">
        <v>2149</v>
      </c>
      <c r="E154" s="45" t="s">
        <v>2201</v>
      </c>
      <c r="F154" s="45" t="s">
        <v>2229</v>
      </c>
    </row>
    <row r="155" spans="1:6" ht="16.5" x14ac:dyDescent="0.3">
      <c r="A155" s="92">
        <v>290</v>
      </c>
      <c r="B155" s="93" t="s">
        <v>1474</v>
      </c>
      <c r="C155" s="45" t="s">
        <v>2230</v>
      </c>
      <c r="D155" s="45" t="s">
        <v>2149</v>
      </c>
      <c r="E155" s="45" t="s">
        <v>2201</v>
      </c>
      <c r="F155" s="45" t="s">
        <v>2229</v>
      </c>
    </row>
    <row r="156" spans="1:6" ht="16.5" x14ac:dyDescent="0.3">
      <c r="A156" s="92">
        <v>292</v>
      </c>
      <c r="B156" s="93" t="s">
        <v>1475</v>
      </c>
      <c r="C156" s="45" t="s">
        <v>2231</v>
      </c>
      <c r="D156" s="45" t="s">
        <v>2149</v>
      </c>
      <c r="E156" s="45" t="s">
        <v>2201</v>
      </c>
      <c r="F156" s="45" t="s">
        <v>2231</v>
      </c>
    </row>
    <row r="157" spans="1:6" ht="16.5" x14ac:dyDescent="0.3">
      <c r="A157" s="92">
        <v>293</v>
      </c>
      <c r="B157" s="93" t="s">
        <v>1476</v>
      </c>
      <c r="C157" s="45" t="s">
        <v>2232</v>
      </c>
      <c r="D157" s="45" t="s">
        <v>2149</v>
      </c>
      <c r="E157" s="45" t="s">
        <v>2201</v>
      </c>
      <c r="F157" s="45" t="s">
        <v>2231</v>
      </c>
    </row>
    <row r="158" spans="1:6" ht="16.5" x14ac:dyDescent="0.3">
      <c r="A158" s="92">
        <v>294</v>
      </c>
      <c r="B158" s="93" t="s">
        <v>3050</v>
      </c>
      <c r="C158" s="45" t="s">
        <v>3357</v>
      </c>
      <c r="D158" s="45" t="s">
        <v>2149</v>
      </c>
      <c r="E158" s="45" t="s">
        <v>2201</v>
      </c>
      <c r="F158" s="45" t="s">
        <v>2231</v>
      </c>
    </row>
    <row r="159" spans="1:6" ht="16.5" x14ac:dyDescent="0.3">
      <c r="A159" s="92">
        <v>295</v>
      </c>
      <c r="B159" s="93" t="s">
        <v>1477</v>
      </c>
      <c r="C159" s="45" t="s">
        <v>2233</v>
      </c>
      <c r="D159" s="45" t="s">
        <v>2149</v>
      </c>
      <c r="E159" s="45" t="s">
        <v>2201</v>
      </c>
      <c r="F159" s="45" t="s">
        <v>2231</v>
      </c>
    </row>
    <row r="160" spans="1:6" ht="16.5" x14ac:dyDescent="0.3">
      <c r="A160" s="92">
        <v>296</v>
      </c>
      <c r="B160" s="93" t="s">
        <v>1478</v>
      </c>
      <c r="C160" s="45" t="s">
        <v>2234</v>
      </c>
      <c r="D160" s="45" t="s">
        <v>2149</v>
      </c>
      <c r="E160" s="45" t="s">
        <v>2201</v>
      </c>
      <c r="F160" s="45" t="s">
        <v>2231</v>
      </c>
    </row>
    <row r="161" spans="1:6" ht="16.5" x14ac:dyDescent="0.3">
      <c r="A161" s="92">
        <v>298</v>
      </c>
      <c r="B161" s="93" t="s">
        <v>1479</v>
      </c>
      <c r="C161" s="45" t="s">
        <v>2235</v>
      </c>
      <c r="D161" s="45" t="s">
        <v>2149</v>
      </c>
      <c r="E161" s="45" t="s">
        <v>2201</v>
      </c>
      <c r="F161" s="45" t="s">
        <v>2235</v>
      </c>
    </row>
    <row r="162" spans="1:6" ht="16.5" x14ac:dyDescent="0.3">
      <c r="A162" s="92">
        <v>299</v>
      </c>
      <c r="B162" s="93" t="s">
        <v>1480</v>
      </c>
      <c r="C162" s="45" t="s">
        <v>2236</v>
      </c>
      <c r="D162" s="45" t="s">
        <v>2149</v>
      </c>
      <c r="E162" s="45" t="s">
        <v>2201</v>
      </c>
      <c r="F162" s="45" t="s">
        <v>2235</v>
      </c>
    </row>
    <row r="163" spans="1:6" ht="16.5" x14ac:dyDescent="0.3">
      <c r="A163" s="92">
        <v>300</v>
      </c>
      <c r="B163" s="93" t="s">
        <v>3051</v>
      </c>
      <c r="C163" s="45" t="s">
        <v>3358</v>
      </c>
      <c r="D163" s="45" t="s">
        <v>2149</v>
      </c>
      <c r="E163" s="45" t="s">
        <v>2201</v>
      </c>
      <c r="F163" s="45" t="s">
        <v>2235</v>
      </c>
    </row>
    <row r="164" spans="1:6" ht="16.5" x14ac:dyDescent="0.3">
      <c r="A164" s="92">
        <v>301</v>
      </c>
      <c r="B164" s="93" t="s">
        <v>3052</v>
      </c>
      <c r="C164" s="45" t="s">
        <v>3359</v>
      </c>
      <c r="D164" s="45" t="s">
        <v>2149</v>
      </c>
      <c r="E164" s="45" t="s">
        <v>2201</v>
      </c>
      <c r="F164" s="45" t="s">
        <v>2235</v>
      </c>
    </row>
    <row r="165" spans="1:6" ht="16.5" x14ac:dyDescent="0.3">
      <c r="A165" s="92">
        <v>302</v>
      </c>
      <c r="B165" s="93" t="s">
        <v>1481</v>
      </c>
      <c r="C165" s="45" t="s">
        <v>2237</v>
      </c>
      <c r="D165" s="45" t="s">
        <v>2149</v>
      </c>
      <c r="E165" s="45" t="s">
        <v>2201</v>
      </c>
      <c r="F165" s="45" t="s">
        <v>2235</v>
      </c>
    </row>
    <row r="166" spans="1:6" ht="16.5" x14ac:dyDescent="0.3">
      <c r="A166" s="92">
        <v>303</v>
      </c>
      <c r="B166" s="93" t="s">
        <v>3664</v>
      </c>
      <c r="C166" s="45" t="s">
        <v>3871</v>
      </c>
      <c r="D166" s="45" t="s">
        <v>2149</v>
      </c>
      <c r="E166" s="45" t="s">
        <v>2201</v>
      </c>
      <c r="F166" s="45" t="s">
        <v>2235</v>
      </c>
    </row>
    <row r="167" spans="1:6" ht="16.5" x14ac:dyDescent="0.3">
      <c r="A167" s="92">
        <v>304</v>
      </c>
      <c r="B167" s="93" t="s">
        <v>1482</v>
      </c>
      <c r="C167" s="45" t="s">
        <v>2238</v>
      </c>
      <c r="D167" s="45" t="s">
        <v>2149</v>
      </c>
      <c r="E167" s="45" t="s">
        <v>2201</v>
      </c>
      <c r="F167" s="45" t="s">
        <v>2235</v>
      </c>
    </row>
    <row r="168" spans="1:6" ht="16.5" x14ac:dyDescent="0.3">
      <c r="A168" s="92">
        <v>305</v>
      </c>
      <c r="B168" s="93" t="s">
        <v>1483</v>
      </c>
      <c r="C168" s="45" t="s">
        <v>2239</v>
      </c>
      <c r="D168" s="45" t="s">
        <v>2149</v>
      </c>
      <c r="E168" s="45" t="s">
        <v>2201</v>
      </c>
      <c r="F168" s="45" t="s">
        <v>2235</v>
      </c>
    </row>
    <row r="169" spans="1:6" ht="16.5" x14ac:dyDescent="0.3">
      <c r="A169" s="92">
        <v>306</v>
      </c>
      <c r="B169" s="93" t="s">
        <v>1484</v>
      </c>
      <c r="C169" s="45" t="s">
        <v>2240</v>
      </c>
      <c r="D169" s="45" t="s">
        <v>2149</v>
      </c>
      <c r="E169" s="45" t="s">
        <v>2201</v>
      </c>
      <c r="F169" s="45" t="s">
        <v>2235</v>
      </c>
    </row>
    <row r="170" spans="1:6" ht="16.5" x14ac:dyDescent="0.3">
      <c r="A170" s="92">
        <v>309</v>
      </c>
      <c r="B170" s="93" t="s">
        <v>1485</v>
      </c>
      <c r="C170" s="45" t="s">
        <v>2241</v>
      </c>
      <c r="D170" s="45" t="s">
        <v>2149</v>
      </c>
      <c r="E170" s="45" t="s">
        <v>2241</v>
      </c>
      <c r="F170" s="45"/>
    </row>
    <row r="171" spans="1:6" ht="16.5" x14ac:dyDescent="0.3">
      <c r="A171" s="92">
        <v>310</v>
      </c>
      <c r="B171" s="93" t="s">
        <v>3053</v>
      </c>
      <c r="C171" s="45" t="s">
        <v>3360</v>
      </c>
      <c r="D171" s="45" t="s">
        <v>2149</v>
      </c>
      <c r="E171" s="45" t="s">
        <v>2241</v>
      </c>
      <c r="F171" s="45" t="s">
        <v>3360</v>
      </c>
    </row>
    <row r="172" spans="1:6" ht="16.5" x14ac:dyDescent="0.3">
      <c r="A172" s="92">
        <v>322</v>
      </c>
      <c r="B172" s="93" t="s">
        <v>3054</v>
      </c>
      <c r="C172" s="45" t="s">
        <v>3361</v>
      </c>
      <c r="D172" s="45" t="s">
        <v>2149</v>
      </c>
      <c r="E172" s="45" t="s">
        <v>2241</v>
      </c>
      <c r="F172" s="45" t="s">
        <v>3360</v>
      </c>
    </row>
    <row r="173" spans="1:6" ht="16.5" x14ac:dyDescent="0.3">
      <c r="A173" s="92">
        <v>323</v>
      </c>
      <c r="B173" s="93" t="s">
        <v>3665</v>
      </c>
      <c r="C173" s="45" t="s">
        <v>3872</v>
      </c>
      <c r="D173" s="45" t="s">
        <v>2149</v>
      </c>
      <c r="E173" s="45" t="s">
        <v>2241</v>
      </c>
      <c r="F173" s="45" t="s">
        <v>3360</v>
      </c>
    </row>
    <row r="174" spans="1:6" ht="16.5" x14ac:dyDescent="0.3">
      <c r="A174" s="92">
        <v>325</v>
      </c>
      <c r="B174" s="93" t="s">
        <v>3055</v>
      </c>
      <c r="C174" s="45" t="s">
        <v>3362</v>
      </c>
      <c r="D174" s="45" t="s">
        <v>2149</v>
      </c>
      <c r="E174" s="45" t="s">
        <v>2241</v>
      </c>
      <c r="F174" s="45" t="s">
        <v>3360</v>
      </c>
    </row>
    <row r="175" spans="1:6" ht="16.5" x14ac:dyDescent="0.3">
      <c r="A175" s="92">
        <v>326</v>
      </c>
      <c r="B175" s="93" t="s">
        <v>3056</v>
      </c>
      <c r="C175" s="45" t="s">
        <v>3363</v>
      </c>
      <c r="D175" s="45" t="s">
        <v>2149</v>
      </c>
      <c r="E175" s="45" t="s">
        <v>2241</v>
      </c>
      <c r="F175" s="45" t="s">
        <v>3360</v>
      </c>
    </row>
    <row r="176" spans="1:6" ht="16.5" x14ac:dyDescent="0.3">
      <c r="A176" s="92">
        <v>328</v>
      </c>
      <c r="B176" s="93" t="s">
        <v>3057</v>
      </c>
      <c r="C176" s="45" t="s">
        <v>3364</v>
      </c>
      <c r="D176" s="45" t="s">
        <v>2149</v>
      </c>
      <c r="E176" s="45" t="s">
        <v>2241</v>
      </c>
      <c r="F176" s="45" t="s">
        <v>3360</v>
      </c>
    </row>
    <row r="177" spans="1:6" ht="16.5" x14ac:dyDescent="0.3">
      <c r="A177" s="92">
        <v>330</v>
      </c>
      <c r="B177" s="93" t="s">
        <v>3666</v>
      </c>
      <c r="C177" s="45" t="s">
        <v>3873</v>
      </c>
      <c r="D177" s="45" t="s">
        <v>2149</v>
      </c>
      <c r="E177" s="45" t="s">
        <v>2241</v>
      </c>
      <c r="F177" s="45" t="s">
        <v>3360</v>
      </c>
    </row>
    <row r="178" spans="1:6" ht="16.5" x14ac:dyDescent="0.3">
      <c r="A178" s="92">
        <v>333</v>
      </c>
      <c r="B178" s="93" t="s">
        <v>1486</v>
      </c>
      <c r="C178" s="45" t="s">
        <v>2242</v>
      </c>
      <c r="D178" s="45" t="s">
        <v>2149</v>
      </c>
      <c r="E178" s="45" t="s">
        <v>2241</v>
      </c>
      <c r="F178" s="45" t="s">
        <v>2242</v>
      </c>
    </row>
    <row r="179" spans="1:6" ht="16.5" x14ac:dyDescent="0.3">
      <c r="A179" s="92">
        <v>334</v>
      </c>
      <c r="B179" s="93" t="s">
        <v>3058</v>
      </c>
      <c r="C179" s="45" t="s">
        <v>3365</v>
      </c>
      <c r="D179" s="45" t="s">
        <v>2149</v>
      </c>
      <c r="E179" s="45" t="s">
        <v>2241</v>
      </c>
      <c r="F179" s="45" t="s">
        <v>2242</v>
      </c>
    </row>
    <row r="180" spans="1:6" ht="16.5" x14ac:dyDescent="0.3">
      <c r="A180" s="92">
        <v>335</v>
      </c>
      <c r="B180" s="93" t="s">
        <v>1487</v>
      </c>
      <c r="C180" s="45" t="s">
        <v>2243</v>
      </c>
      <c r="D180" s="45" t="s">
        <v>2149</v>
      </c>
      <c r="E180" s="45" t="s">
        <v>2241</v>
      </c>
      <c r="F180" s="45" t="s">
        <v>2242</v>
      </c>
    </row>
    <row r="181" spans="1:6" ht="16.5" x14ac:dyDescent="0.3">
      <c r="A181" s="92">
        <v>336</v>
      </c>
      <c r="B181" s="93" t="s">
        <v>1488</v>
      </c>
      <c r="C181" s="45" t="s">
        <v>2244</v>
      </c>
      <c r="D181" s="45" t="s">
        <v>2149</v>
      </c>
      <c r="E181" s="45" t="s">
        <v>2241</v>
      </c>
      <c r="F181" s="45" t="s">
        <v>2244</v>
      </c>
    </row>
    <row r="182" spans="1:6" ht="16.5" x14ac:dyDescent="0.3">
      <c r="A182" s="92">
        <v>338</v>
      </c>
      <c r="B182" s="93" t="s">
        <v>1489</v>
      </c>
      <c r="C182" s="45" t="s">
        <v>2245</v>
      </c>
      <c r="D182" s="45" t="s">
        <v>2149</v>
      </c>
      <c r="E182" s="45" t="s">
        <v>2241</v>
      </c>
      <c r="F182" s="45" t="s">
        <v>2244</v>
      </c>
    </row>
    <row r="183" spans="1:6" ht="16.5" x14ac:dyDescent="0.3">
      <c r="A183" s="92">
        <v>339</v>
      </c>
      <c r="B183" s="93" t="s">
        <v>1490</v>
      </c>
      <c r="C183" s="45" t="s">
        <v>2246</v>
      </c>
      <c r="D183" s="45" t="s">
        <v>2149</v>
      </c>
      <c r="E183" s="45" t="s">
        <v>2241</v>
      </c>
      <c r="F183" s="45" t="s">
        <v>2246</v>
      </c>
    </row>
    <row r="184" spans="1:6" ht="16.5" x14ac:dyDescent="0.3">
      <c r="A184" s="92">
        <v>340</v>
      </c>
      <c r="B184" s="93" t="s">
        <v>1491</v>
      </c>
      <c r="C184" s="45" t="s">
        <v>2247</v>
      </c>
      <c r="D184" s="45" t="s">
        <v>2149</v>
      </c>
      <c r="E184" s="45" t="s">
        <v>2241</v>
      </c>
      <c r="F184" s="45" t="s">
        <v>2246</v>
      </c>
    </row>
    <row r="185" spans="1:6" ht="16.5" x14ac:dyDescent="0.3">
      <c r="A185" s="92">
        <v>341</v>
      </c>
      <c r="B185" s="93" t="s">
        <v>1492</v>
      </c>
      <c r="C185" s="45" t="s">
        <v>2248</v>
      </c>
      <c r="D185" s="45" t="s">
        <v>2149</v>
      </c>
      <c r="E185" s="45" t="s">
        <v>2241</v>
      </c>
      <c r="F185" s="45" t="s">
        <v>2246</v>
      </c>
    </row>
    <row r="186" spans="1:6" ht="16.5" x14ac:dyDescent="0.3">
      <c r="A186" s="92">
        <v>343</v>
      </c>
      <c r="B186" s="93" t="s">
        <v>1493</v>
      </c>
      <c r="C186" s="45" t="s">
        <v>2249</v>
      </c>
      <c r="D186" s="45" t="s">
        <v>2149</v>
      </c>
      <c r="E186" s="45" t="s">
        <v>2241</v>
      </c>
      <c r="F186" s="45" t="s">
        <v>2246</v>
      </c>
    </row>
    <row r="187" spans="1:6" ht="16.5" x14ac:dyDescent="0.3">
      <c r="A187" s="92">
        <v>344</v>
      </c>
      <c r="B187" s="93" t="s">
        <v>1494</v>
      </c>
      <c r="C187" s="45" t="s">
        <v>2250</v>
      </c>
      <c r="D187" s="45" t="s">
        <v>2149</v>
      </c>
      <c r="E187" s="45" t="s">
        <v>2241</v>
      </c>
      <c r="F187" s="45" t="s">
        <v>2246</v>
      </c>
    </row>
    <row r="188" spans="1:6" ht="16.5" x14ac:dyDescent="0.3">
      <c r="A188" s="92">
        <v>345</v>
      </c>
      <c r="B188" s="93" t="s">
        <v>1495</v>
      </c>
      <c r="C188" s="45" t="s">
        <v>2251</v>
      </c>
      <c r="D188" s="45" t="s">
        <v>2149</v>
      </c>
      <c r="E188" s="45" t="s">
        <v>2241</v>
      </c>
      <c r="F188" s="45" t="s">
        <v>2246</v>
      </c>
    </row>
    <row r="189" spans="1:6" ht="16.5" x14ac:dyDescent="0.3">
      <c r="A189" s="92">
        <v>346</v>
      </c>
      <c r="B189" s="93" t="s">
        <v>3059</v>
      </c>
      <c r="C189" s="45" t="s">
        <v>3366</v>
      </c>
      <c r="D189" s="45" t="s">
        <v>2149</v>
      </c>
      <c r="E189" s="45" t="s">
        <v>2241</v>
      </c>
      <c r="F189" s="45" t="s">
        <v>2246</v>
      </c>
    </row>
    <row r="190" spans="1:6" ht="16.5" x14ac:dyDescent="0.3">
      <c r="A190" s="92">
        <v>348</v>
      </c>
      <c r="B190" s="93" t="s">
        <v>1496</v>
      </c>
      <c r="C190" s="45" t="s">
        <v>2252</v>
      </c>
      <c r="D190" s="45" t="s">
        <v>2149</v>
      </c>
      <c r="E190" s="45" t="s">
        <v>2241</v>
      </c>
      <c r="F190" s="45" t="s">
        <v>2246</v>
      </c>
    </row>
    <row r="191" spans="1:6" ht="16.5" x14ac:dyDescent="0.3">
      <c r="A191" s="92">
        <v>352</v>
      </c>
      <c r="B191" s="93" t="s">
        <v>1497</v>
      </c>
      <c r="C191" s="45" t="s">
        <v>2253</v>
      </c>
      <c r="D191" s="45" t="s">
        <v>2149</v>
      </c>
      <c r="E191" s="45" t="s">
        <v>2241</v>
      </c>
      <c r="F191" s="45" t="s">
        <v>2246</v>
      </c>
    </row>
    <row r="192" spans="1:6" ht="16.5" x14ac:dyDescent="0.3">
      <c r="A192" s="92">
        <v>354</v>
      </c>
      <c r="B192" s="93" t="s">
        <v>1498</v>
      </c>
      <c r="C192" s="45" t="s">
        <v>2254</v>
      </c>
      <c r="D192" s="45" t="s">
        <v>2149</v>
      </c>
      <c r="E192" s="45" t="s">
        <v>2241</v>
      </c>
      <c r="F192" s="45" t="s">
        <v>2246</v>
      </c>
    </row>
    <row r="193" spans="1:6" ht="16.5" x14ac:dyDescent="0.3">
      <c r="A193" s="92">
        <v>359</v>
      </c>
      <c r="B193" s="93" t="s">
        <v>1499</v>
      </c>
      <c r="C193" s="45" t="s">
        <v>2255</v>
      </c>
      <c r="D193" s="45" t="s">
        <v>2255</v>
      </c>
      <c r="E193" s="45"/>
      <c r="F193" s="45"/>
    </row>
    <row r="194" spans="1:6" ht="16.5" x14ac:dyDescent="0.3">
      <c r="A194" s="92">
        <v>360</v>
      </c>
      <c r="B194" s="93" t="s">
        <v>1500</v>
      </c>
      <c r="C194" s="45" t="s">
        <v>2256</v>
      </c>
      <c r="D194" s="45" t="s">
        <v>2255</v>
      </c>
      <c r="E194" s="45" t="s">
        <v>2256</v>
      </c>
      <c r="F194" s="45"/>
    </row>
    <row r="195" spans="1:6" ht="16.5" x14ac:dyDescent="0.3">
      <c r="A195" s="92">
        <v>361</v>
      </c>
      <c r="B195" s="93" t="s">
        <v>1501</v>
      </c>
      <c r="C195" s="45" t="s">
        <v>2257</v>
      </c>
      <c r="D195" s="45" t="s">
        <v>2255</v>
      </c>
      <c r="E195" s="45" t="s">
        <v>2256</v>
      </c>
      <c r="F195" s="45" t="s">
        <v>2257</v>
      </c>
    </row>
    <row r="196" spans="1:6" ht="16.5" x14ac:dyDescent="0.3">
      <c r="A196" s="92">
        <v>362</v>
      </c>
      <c r="B196" s="93" t="s">
        <v>1502</v>
      </c>
      <c r="C196" s="45" t="s">
        <v>2258</v>
      </c>
      <c r="D196" s="45" t="s">
        <v>2255</v>
      </c>
      <c r="E196" s="45" t="s">
        <v>2256</v>
      </c>
      <c r="F196" s="45" t="s">
        <v>2257</v>
      </c>
    </row>
    <row r="197" spans="1:6" ht="16.5" x14ac:dyDescent="0.3">
      <c r="A197" s="92">
        <v>363</v>
      </c>
      <c r="B197" s="93" t="s">
        <v>1503</v>
      </c>
      <c r="C197" s="45" t="s">
        <v>2259</v>
      </c>
      <c r="D197" s="45" t="s">
        <v>2255</v>
      </c>
      <c r="E197" s="45" t="s">
        <v>2256</v>
      </c>
      <c r="F197" s="45" t="s">
        <v>2257</v>
      </c>
    </row>
    <row r="198" spans="1:6" ht="16.5" x14ac:dyDescent="0.3">
      <c r="A198" s="92">
        <v>365</v>
      </c>
      <c r="B198" s="93" t="s">
        <v>1504</v>
      </c>
      <c r="C198" s="45" t="s">
        <v>2260</v>
      </c>
      <c r="D198" s="45" t="s">
        <v>2255</v>
      </c>
      <c r="E198" s="45" t="s">
        <v>2256</v>
      </c>
      <c r="F198" s="45" t="s">
        <v>2257</v>
      </c>
    </row>
    <row r="199" spans="1:6" ht="16.5" x14ac:dyDescent="0.3">
      <c r="A199" s="92">
        <v>366</v>
      </c>
      <c r="B199" s="93" t="s">
        <v>1505</v>
      </c>
      <c r="C199" s="45" t="s">
        <v>2261</v>
      </c>
      <c r="D199" s="45" t="s">
        <v>2255</v>
      </c>
      <c r="E199" s="45" t="s">
        <v>2256</v>
      </c>
      <c r="F199" s="45" t="s">
        <v>2257</v>
      </c>
    </row>
    <row r="200" spans="1:6" ht="16.5" x14ac:dyDescent="0.3">
      <c r="A200" s="92">
        <v>367</v>
      </c>
      <c r="B200" s="93" t="s">
        <v>1506</v>
      </c>
      <c r="C200" s="45" t="s">
        <v>2262</v>
      </c>
      <c r="D200" s="45" t="s">
        <v>2255</v>
      </c>
      <c r="E200" s="45" t="s">
        <v>2256</v>
      </c>
      <c r="F200" s="45" t="s">
        <v>2257</v>
      </c>
    </row>
    <row r="201" spans="1:6" ht="16.5" x14ac:dyDescent="0.3">
      <c r="A201" s="92">
        <v>368</v>
      </c>
      <c r="B201" s="93" t="s">
        <v>3060</v>
      </c>
      <c r="C201" s="45" t="s">
        <v>3367</v>
      </c>
      <c r="D201" s="45" t="s">
        <v>2255</v>
      </c>
      <c r="E201" s="45" t="s">
        <v>2256</v>
      </c>
      <c r="F201" s="45" t="s">
        <v>2257</v>
      </c>
    </row>
    <row r="202" spans="1:6" ht="16.5" x14ac:dyDescent="0.3">
      <c r="A202" s="92">
        <v>370</v>
      </c>
      <c r="B202" s="93" t="s">
        <v>3061</v>
      </c>
      <c r="C202" s="45" t="s">
        <v>3368</v>
      </c>
      <c r="D202" s="45" t="s">
        <v>2255</v>
      </c>
      <c r="E202" s="45" t="s">
        <v>2256</v>
      </c>
      <c r="F202" s="45" t="s">
        <v>2257</v>
      </c>
    </row>
    <row r="203" spans="1:6" ht="16.5" x14ac:dyDescent="0.3">
      <c r="A203" s="92">
        <v>371</v>
      </c>
      <c r="B203" s="93" t="s">
        <v>3667</v>
      </c>
      <c r="C203" s="45" t="s">
        <v>3874</v>
      </c>
      <c r="D203" s="45" t="s">
        <v>2255</v>
      </c>
      <c r="E203" s="45" t="s">
        <v>2256</v>
      </c>
      <c r="F203" s="45" t="s">
        <v>2257</v>
      </c>
    </row>
    <row r="204" spans="1:6" ht="16.5" x14ac:dyDescent="0.3">
      <c r="A204" s="92">
        <v>372</v>
      </c>
      <c r="B204" s="93" t="s">
        <v>1507</v>
      </c>
      <c r="C204" s="45" t="s">
        <v>2263</v>
      </c>
      <c r="D204" s="45" t="s">
        <v>2255</v>
      </c>
      <c r="E204" s="45" t="s">
        <v>2256</v>
      </c>
      <c r="F204" s="45" t="s">
        <v>2257</v>
      </c>
    </row>
    <row r="205" spans="1:6" ht="16.5" x14ac:dyDescent="0.3">
      <c r="A205" s="92">
        <v>373</v>
      </c>
      <c r="B205" s="93" t="s">
        <v>3062</v>
      </c>
      <c r="C205" s="45" t="s">
        <v>3369</v>
      </c>
      <c r="D205" s="45" t="s">
        <v>2255</v>
      </c>
      <c r="E205" s="45" t="s">
        <v>2256</v>
      </c>
      <c r="F205" s="45" t="s">
        <v>2257</v>
      </c>
    </row>
    <row r="206" spans="1:6" ht="16.5" x14ac:dyDescent="0.3">
      <c r="A206" s="92">
        <v>375</v>
      </c>
      <c r="B206" s="93" t="s">
        <v>3668</v>
      </c>
      <c r="C206" s="45" t="s">
        <v>3875</v>
      </c>
      <c r="D206" s="45" t="s">
        <v>2255</v>
      </c>
      <c r="E206" s="45" t="s">
        <v>2256</v>
      </c>
      <c r="F206" s="45" t="s">
        <v>2257</v>
      </c>
    </row>
    <row r="207" spans="1:6" ht="16.5" x14ac:dyDescent="0.3">
      <c r="A207" s="92">
        <v>377</v>
      </c>
      <c r="B207" s="93" t="s">
        <v>1508</v>
      </c>
      <c r="C207" s="45" t="s">
        <v>2264</v>
      </c>
      <c r="D207" s="45" t="s">
        <v>2255</v>
      </c>
      <c r="E207" s="45" t="s">
        <v>2256</v>
      </c>
      <c r="F207" s="45" t="s">
        <v>2257</v>
      </c>
    </row>
    <row r="208" spans="1:6" ht="16.5" x14ac:dyDescent="0.3">
      <c r="A208" s="92">
        <v>383</v>
      </c>
      <c r="B208" s="93" t="s">
        <v>3063</v>
      </c>
      <c r="C208" s="45" t="s">
        <v>3370</v>
      </c>
      <c r="D208" s="45" t="s">
        <v>2255</v>
      </c>
      <c r="E208" s="45" t="s">
        <v>2256</v>
      </c>
      <c r="F208" s="45" t="s">
        <v>2257</v>
      </c>
    </row>
    <row r="209" spans="1:6" ht="16.5" x14ac:dyDescent="0.3">
      <c r="A209" s="92">
        <v>384</v>
      </c>
      <c r="B209" s="93" t="s">
        <v>3064</v>
      </c>
      <c r="C209" s="45" t="s">
        <v>3371</v>
      </c>
      <c r="D209" s="45" t="s">
        <v>2255</v>
      </c>
      <c r="E209" s="45" t="s">
        <v>2256</v>
      </c>
      <c r="F209" s="45" t="s">
        <v>2257</v>
      </c>
    </row>
    <row r="210" spans="1:6" ht="16.5" x14ac:dyDescent="0.3">
      <c r="A210" s="92">
        <v>420</v>
      </c>
      <c r="B210" s="93" t="s">
        <v>1509</v>
      </c>
      <c r="C210" s="45" t="s">
        <v>2265</v>
      </c>
      <c r="D210" s="45" t="s">
        <v>2255</v>
      </c>
      <c r="E210" s="45" t="s">
        <v>2256</v>
      </c>
      <c r="F210" s="45" t="s">
        <v>2265</v>
      </c>
    </row>
    <row r="211" spans="1:6" ht="16.5" x14ac:dyDescent="0.3">
      <c r="A211" s="92">
        <v>421</v>
      </c>
      <c r="B211" s="93" t="s">
        <v>1510</v>
      </c>
      <c r="C211" s="45" t="s">
        <v>2266</v>
      </c>
      <c r="D211" s="45" t="s">
        <v>2255</v>
      </c>
      <c r="E211" s="45" t="s">
        <v>2256</v>
      </c>
      <c r="F211" s="45" t="s">
        <v>2265</v>
      </c>
    </row>
    <row r="212" spans="1:6" ht="16.5" x14ac:dyDescent="0.3">
      <c r="A212" s="92">
        <v>422</v>
      </c>
      <c r="B212" s="93" t="s">
        <v>1511</v>
      </c>
      <c r="C212" s="45" t="s">
        <v>2267</v>
      </c>
      <c r="D212" s="45" t="s">
        <v>2255</v>
      </c>
      <c r="E212" s="45" t="s">
        <v>2256</v>
      </c>
      <c r="F212" s="45" t="s">
        <v>2265</v>
      </c>
    </row>
    <row r="213" spans="1:6" ht="16.5" x14ac:dyDescent="0.3">
      <c r="A213" s="92">
        <v>447</v>
      </c>
      <c r="B213" s="93" t="s">
        <v>3669</v>
      </c>
      <c r="C213" s="45" t="s">
        <v>3876</v>
      </c>
      <c r="D213" s="45" t="s">
        <v>2255</v>
      </c>
      <c r="E213" s="45" t="s">
        <v>2256</v>
      </c>
      <c r="F213" s="45" t="s">
        <v>2265</v>
      </c>
    </row>
    <row r="214" spans="1:6" ht="16.5" x14ac:dyDescent="0.3">
      <c r="A214" s="92">
        <v>450</v>
      </c>
      <c r="B214" s="93" t="s">
        <v>3670</v>
      </c>
      <c r="C214" s="45" t="s">
        <v>3877</v>
      </c>
      <c r="D214" s="45" t="s">
        <v>2255</v>
      </c>
      <c r="E214" s="45" t="s">
        <v>2256</v>
      </c>
      <c r="F214" s="45" t="s">
        <v>2265</v>
      </c>
    </row>
    <row r="215" spans="1:6" ht="16.5" x14ac:dyDescent="0.3">
      <c r="A215" s="92">
        <v>455</v>
      </c>
      <c r="B215" s="93" t="s">
        <v>1512</v>
      </c>
      <c r="C215" s="45" t="s">
        <v>3878</v>
      </c>
      <c r="D215" s="45" t="s">
        <v>2255</v>
      </c>
      <c r="E215" s="45" t="s">
        <v>2256</v>
      </c>
      <c r="F215" s="45" t="s">
        <v>3878</v>
      </c>
    </row>
    <row r="216" spans="1:6" ht="16.5" x14ac:dyDescent="0.3">
      <c r="A216" s="92">
        <v>456</v>
      </c>
      <c r="B216" s="93" t="s">
        <v>3065</v>
      </c>
      <c r="C216" s="45" t="s">
        <v>3879</v>
      </c>
      <c r="D216" s="45" t="s">
        <v>2255</v>
      </c>
      <c r="E216" s="45" t="s">
        <v>2256</v>
      </c>
      <c r="F216" s="45" t="s">
        <v>3878</v>
      </c>
    </row>
    <row r="217" spans="1:6" ht="16.5" x14ac:dyDescent="0.3">
      <c r="A217" s="92">
        <v>459</v>
      </c>
      <c r="B217" s="93" t="s">
        <v>1513</v>
      </c>
      <c r="C217" s="45" t="s">
        <v>2268</v>
      </c>
      <c r="D217" s="45" t="s">
        <v>2255</v>
      </c>
      <c r="E217" s="45" t="s">
        <v>2256</v>
      </c>
      <c r="F217" s="45" t="s">
        <v>2268</v>
      </c>
    </row>
    <row r="218" spans="1:6" ht="16.5" x14ac:dyDescent="0.3">
      <c r="A218" s="92">
        <v>460</v>
      </c>
      <c r="B218" s="93" t="s">
        <v>1514</v>
      </c>
      <c r="C218" s="45" t="s">
        <v>2269</v>
      </c>
      <c r="D218" s="45" t="s">
        <v>2255</v>
      </c>
      <c r="E218" s="45" t="s">
        <v>2256</v>
      </c>
      <c r="F218" s="45" t="s">
        <v>2268</v>
      </c>
    </row>
    <row r="219" spans="1:6" ht="16.5" x14ac:dyDescent="0.3">
      <c r="A219" s="92">
        <v>464</v>
      </c>
      <c r="B219" s="93" t="s">
        <v>6106</v>
      </c>
      <c r="C219" s="45" t="s">
        <v>3880</v>
      </c>
      <c r="D219" s="45" t="s">
        <v>2255</v>
      </c>
      <c r="E219" s="45" t="s">
        <v>2256</v>
      </c>
      <c r="F219" s="45" t="s">
        <v>3880</v>
      </c>
    </row>
    <row r="220" spans="1:6" ht="16.5" x14ac:dyDescent="0.3">
      <c r="A220" s="92">
        <v>465</v>
      </c>
      <c r="B220" s="93" t="s">
        <v>6107</v>
      </c>
      <c r="C220" s="45" t="s">
        <v>3881</v>
      </c>
      <c r="D220" s="45" t="s">
        <v>2255</v>
      </c>
      <c r="E220" s="45" t="s">
        <v>2256</v>
      </c>
      <c r="F220" s="45" t="s">
        <v>3880</v>
      </c>
    </row>
    <row r="221" spans="1:6" ht="16.5" x14ac:dyDescent="0.3">
      <c r="A221" s="92">
        <v>472</v>
      </c>
      <c r="B221" s="93" t="s">
        <v>4195</v>
      </c>
      <c r="C221" s="45" t="s">
        <v>2270</v>
      </c>
      <c r="D221" s="45" t="s">
        <v>2255</v>
      </c>
      <c r="E221" s="45" t="s">
        <v>2256</v>
      </c>
      <c r="F221" s="45" t="s">
        <v>2270</v>
      </c>
    </row>
    <row r="222" spans="1:6" ht="16.5" x14ac:dyDescent="0.3">
      <c r="A222" s="92">
        <v>473</v>
      </c>
      <c r="B222" s="93" t="s">
        <v>4947</v>
      </c>
      <c r="C222" s="45" t="s">
        <v>3372</v>
      </c>
      <c r="D222" s="45" t="s">
        <v>2255</v>
      </c>
      <c r="E222" s="45" t="s">
        <v>2256</v>
      </c>
      <c r="F222" s="45" t="s">
        <v>2270</v>
      </c>
    </row>
    <row r="223" spans="1:6" ht="16.5" x14ac:dyDescent="0.3">
      <c r="A223" s="92">
        <v>474</v>
      </c>
      <c r="B223" s="93" t="s">
        <v>4950</v>
      </c>
      <c r="C223" s="45" t="s">
        <v>3373</v>
      </c>
      <c r="D223" s="45" t="s">
        <v>2255</v>
      </c>
      <c r="E223" s="45" t="s">
        <v>2256</v>
      </c>
      <c r="F223" s="45" t="s">
        <v>2270</v>
      </c>
    </row>
    <row r="224" spans="1:6" ht="16.5" x14ac:dyDescent="0.3">
      <c r="A224" s="92">
        <v>475</v>
      </c>
      <c r="B224" s="93" t="s">
        <v>4197</v>
      </c>
      <c r="C224" s="45" t="s">
        <v>2271</v>
      </c>
      <c r="D224" s="45" t="s">
        <v>2255</v>
      </c>
      <c r="E224" s="45" t="s">
        <v>2256</v>
      </c>
      <c r="F224" s="45" t="s">
        <v>2270</v>
      </c>
    </row>
    <row r="225" spans="1:6" ht="16.5" x14ac:dyDescent="0.3">
      <c r="A225" s="92">
        <v>476</v>
      </c>
      <c r="B225" s="93" t="s">
        <v>4954</v>
      </c>
      <c r="C225" s="45" t="s">
        <v>3374</v>
      </c>
      <c r="D225" s="45" t="s">
        <v>2255</v>
      </c>
      <c r="E225" s="45" t="s">
        <v>2256</v>
      </c>
      <c r="F225" s="45" t="s">
        <v>2270</v>
      </c>
    </row>
    <row r="226" spans="1:6" ht="16.5" x14ac:dyDescent="0.3">
      <c r="A226" s="92">
        <v>478</v>
      </c>
      <c r="B226" s="93" t="s">
        <v>4198</v>
      </c>
      <c r="C226" s="45" t="s">
        <v>2272</v>
      </c>
      <c r="D226" s="45" t="s">
        <v>2255</v>
      </c>
      <c r="E226" s="45" t="s">
        <v>2256</v>
      </c>
      <c r="F226" s="45" t="s">
        <v>2270</v>
      </c>
    </row>
    <row r="227" spans="1:6" ht="16.5" x14ac:dyDescent="0.3">
      <c r="A227" s="92">
        <v>479</v>
      </c>
      <c r="B227" s="93" t="s">
        <v>6108</v>
      </c>
      <c r="C227" s="45" t="s">
        <v>3882</v>
      </c>
      <c r="D227" s="45" t="s">
        <v>2255</v>
      </c>
      <c r="E227" s="45" t="s">
        <v>2256</v>
      </c>
      <c r="F227" s="45" t="s">
        <v>2270</v>
      </c>
    </row>
    <row r="228" spans="1:6" ht="16.5" x14ac:dyDescent="0.3">
      <c r="A228" s="92">
        <v>480</v>
      </c>
      <c r="B228" s="93" t="s">
        <v>4199</v>
      </c>
      <c r="C228" s="45" t="s">
        <v>2273</v>
      </c>
      <c r="D228" s="45" t="s">
        <v>2255</v>
      </c>
      <c r="E228" s="45" t="s">
        <v>2256</v>
      </c>
      <c r="F228" s="45" t="s">
        <v>2270</v>
      </c>
    </row>
    <row r="229" spans="1:6" ht="16.5" x14ac:dyDescent="0.3">
      <c r="A229" s="92">
        <v>482</v>
      </c>
      <c r="B229" s="93" t="s">
        <v>4201</v>
      </c>
      <c r="C229" s="45" t="s">
        <v>2274</v>
      </c>
      <c r="D229" s="45" t="s">
        <v>2255</v>
      </c>
      <c r="E229" s="45" t="s">
        <v>2256</v>
      </c>
      <c r="F229" s="45" t="s">
        <v>2274</v>
      </c>
    </row>
    <row r="230" spans="1:6" ht="16.5" x14ac:dyDescent="0.3">
      <c r="A230" s="92">
        <v>483</v>
      </c>
      <c r="B230" s="93" t="s">
        <v>4203</v>
      </c>
      <c r="C230" s="45" t="s">
        <v>2275</v>
      </c>
      <c r="D230" s="45" t="s">
        <v>2255</v>
      </c>
      <c r="E230" s="45" t="s">
        <v>2256</v>
      </c>
      <c r="F230" s="45" t="s">
        <v>2274</v>
      </c>
    </row>
    <row r="231" spans="1:6" ht="16.5" x14ac:dyDescent="0.3">
      <c r="A231" s="92">
        <v>484</v>
      </c>
      <c r="B231" s="93" t="s">
        <v>4965</v>
      </c>
      <c r="C231" s="45" t="s">
        <v>3375</v>
      </c>
      <c r="D231" s="45" t="s">
        <v>2255</v>
      </c>
      <c r="E231" s="45" t="s">
        <v>2256</v>
      </c>
      <c r="F231" s="45" t="s">
        <v>2274</v>
      </c>
    </row>
    <row r="232" spans="1:6" ht="16.5" x14ac:dyDescent="0.3">
      <c r="A232" s="92">
        <v>491</v>
      </c>
      <c r="B232" s="93" t="s">
        <v>4967</v>
      </c>
      <c r="C232" s="45" t="s">
        <v>3376</v>
      </c>
      <c r="D232" s="45" t="s">
        <v>2255</v>
      </c>
      <c r="E232" s="45" t="s">
        <v>2256</v>
      </c>
      <c r="F232" s="45" t="s">
        <v>2274</v>
      </c>
    </row>
    <row r="233" spans="1:6" ht="16.5" x14ac:dyDescent="0.3">
      <c r="A233" s="92">
        <v>492</v>
      </c>
      <c r="B233" s="93" t="s">
        <v>4968</v>
      </c>
      <c r="C233" s="45" t="s">
        <v>3377</v>
      </c>
      <c r="D233" s="45" t="s">
        <v>2255</v>
      </c>
      <c r="E233" s="45" t="s">
        <v>2256</v>
      </c>
      <c r="F233" s="45" t="s">
        <v>2274</v>
      </c>
    </row>
    <row r="234" spans="1:6" ht="16.5" x14ac:dyDescent="0.3">
      <c r="A234" s="92">
        <v>502</v>
      </c>
      <c r="B234" s="93" t="s">
        <v>1515</v>
      </c>
      <c r="C234" s="45" t="s">
        <v>2276</v>
      </c>
      <c r="D234" s="45" t="s">
        <v>2255</v>
      </c>
      <c r="E234" s="45" t="s">
        <v>2276</v>
      </c>
      <c r="F234" s="45"/>
    </row>
    <row r="235" spans="1:6" ht="16.5" x14ac:dyDescent="0.3">
      <c r="A235" s="92">
        <v>503</v>
      </c>
      <c r="B235" s="93" t="s">
        <v>3066</v>
      </c>
      <c r="C235" s="45" t="s">
        <v>3378</v>
      </c>
      <c r="D235" s="45" t="s">
        <v>2255</v>
      </c>
      <c r="E235" s="45" t="s">
        <v>2276</v>
      </c>
      <c r="F235" s="45" t="s">
        <v>3378</v>
      </c>
    </row>
    <row r="236" spans="1:6" ht="16.5" x14ac:dyDescent="0.3">
      <c r="A236" s="92">
        <v>505</v>
      </c>
      <c r="B236" s="93" t="s">
        <v>3671</v>
      </c>
      <c r="C236" s="45" t="s">
        <v>3883</v>
      </c>
      <c r="D236" s="45" t="s">
        <v>2255</v>
      </c>
      <c r="E236" s="45" t="s">
        <v>2276</v>
      </c>
      <c r="F236" s="45" t="s">
        <v>3883</v>
      </c>
    </row>
    <row r="237" spans="1:6" ht="16.5" x14ac:dyDescent="0.3">
      <c r="A237" s="92">
        <v>513</v>
      </c>
      <c r="B237" s="93" t="s">
        <v>1516</v>
      </c>
      <c r="C237" s="45" t="s">
        <v>2277</v>
      </c>
      <c r="D237" s="45" t="s">
        <v>2255</v>
      </c>
      <c r="E237" s="45" t="s">
        <v>2276</v>
      </c>
      <c r="F237" s="45" t="s">
        <v>2277</v>
      </c>
    </row>
    <row r="238" spans="1:6" ht="16.5" x14ac:dyDescent="0.3">
      <c r="A238" s="92">
        <v>526</v>
      </c>
      <c r="B238" s="93" t="s">
        <v>1517</v>
      </c>
      <c r="C238" s="45" t="s">
        <v>2278</v>
      </c>
      <c r="D238" s="45" t="s">
        <v>2255</v>
      </c>
      <c r="E238" s="45" t="s">
        <v>2278</v>
      </c>
      <c r="F238" s="45"/>
    </row>
    <row r="239" spans="1:6" ht="16.5" x14ac:dyDescent="0.3">
      <c r="A239" s="92">
        <v>527</v>
      </c>
      <c r="B239" s="93" t="s">
        <v>1518</v>
      </c>
      <c r="C239" s="45" t="s">
        <v>2279</v>
      </c>
      <c r="D239" s="45" t="s">
        <v>2255</v>
      </c>
      <c r="E239" s="45" t="s">
        <v>2278</v>
      </c>
      <c r="F239" s="45" t="s">
        <v>2279</v>
      </c>
    </row>
    <row r="240" spans="1:6" ht="16.5" x14ac:dyDescent="0.3">
      <c r="A240" s="92">
        <v>528</v>
      </c>
      <c r="B240" s="93" t="s">
        <v>1519</v>
      </c>
      <c r="C240" s="45" t="s">
        <v>2280</v>
      </c>
      <c r="D240" s="45" t="s">
        <v>2255</v>
      </c>
      <c r="E240" s="45" t="s">
        <v>2278</v>
      </c>
      <c r="F240" s="45" t="s">
        <v>2279</v>
      </c>
    </row>
    <row r="241" spans="1:6" ht="16.5" x14ac:dyDescent="0.3">
      <c r="A241" s="92">
        <v>533</v>
      </c>
      <c r="B241" s="93" t="s">
        <v>1520</v>
      </c>
      <c r="C241" s="45" t="s">
        <v>2281</v>
      </c>
      <c r="D241" s="45" t="s">
        <v>2255</v>
      </c>
      <c r="E241" s="45" t="s">
        <v>2278</v>
      </c>
      <c r="F241" s="45" t="s">
        <v>2281</v>
      </c>
    </row>
    <row r="242" spans="1:6" ht="16.5" x14ac:dyDescent="0.3">
      <c r="A242" s="92">
        <v>534</v>
      </c>
      <c r="B242" s="93" t="s">
        <v>1521</v>
      </c>
      <c r="C242" s="45" t="s">
        <v>2282</v>
      </c>
      <c r="D242" s="45" t="s">
        <v>2255</v>
      </c>
      <c r="E242" s="45" t="s">
        <v>2278</v>
      </c>
      <c r="F242" s="45" t="s">
        <v>2281</v>
      </c>
    </row>
    <row r="243" spans="1:6" ht="16.5" x14ac:dyDescent="0.3">
      <c r="A243" s="92">
        <v>535</v>
      </c>
      <c r="B243" s="93" t="s">
        <v>3672</v>
      </c>
      <c r="C243" s="45" t="s">
        <v>3884</v>
      </c>
      <c r="D243" s="45" t="s">
        <v>2255</v>
      </c>
      <c r="E243" s="45" t="s">
        <v>2278</v>
      </c>
      <c r="F243" s="45" t="s">
        <v>2281</v>
      </c>
    </row>
    <row r="244" spans="1:6" ht="16.5" x14ac:dyDescent="0.3">
      <c r="A244" s="92">
        <v>540</v>
      </c>
      <c r="B244" s="93" t="s">
        <v>1522</v>
      </c>
      <c r="C244" s="45" t="s">
        <v>2283</v>
      </c>
      <c r="D244" s="45" t="s">
        <v>2255</v>
      </c>
      <c r="E244" s="45" t="s">
        <v>2283</v>
      </c>
      <c r="F244" s="45"/>
    </row>
    <row r="245" spans="1:6" ht="16.5" x14ac:dyDescent="0.3">
      <c r="A245" s="92">
        <v>541</v>
      </c>
      <c r="B245" s="93" t="s">
        <v>1523</v>
      </c>
      <c r="C245" s="45" t="s">
        <v>2284</v>
      </c>
      <c r="D245" s="45" t="s">
        <v>2255</v>
      </c>
      <c r="E245" s="45" t="s">
        <v>2283</v>
      </c>
      <c r="F245" s="45" t="s">
        <v>2284</v>
      </c>
    </row>
    <row r="246" spans="1:6" ht="16.5" x14ac:dyDescent="0.3">
      <c r="A246" s="92">
        <v>542</v>
      </c>
      <c r="B246" s="93" t="s">
        <v>1524</v>
      </c>
      <c r="C246" s="45" t="s">
        <v>2285</v>
      </c>
      <c r="D246" s="45" t="s">
        <v>2255</v>
      </c>
      <c r="E246" s="45" t="s">
        <v>2283</v>
      </c>
      <c r="F246" s="45" t="s">
        <v>2284</v>
      </c>
    </row>
    <row r="247" spans="1:6" ht="16.5" x14ac:dyDescent="0.3">
      <c r="A247" s="92">
        <v>547</v>
      </c>
      <c r="B247" s="93" t="s">
        <v>1525</v>
      </c>
      <c r="C247" s="45" t="s">
        <v>2286</v>
      </c>
      <c r="D247" s="45" t="s">
        <v>2255</v>
      </c>
      <c r="E247" s="45" t="s">
        <v>2283</v>
      </c>
      <c r="F247" s="45" t="s">
        <v>2286</v>
      </c>
    </row>
    <row r="248" spans="1:6" ht="16.5" x14ac:dyDescent="0.3">
      <c r="A248" s="92">
        <v>548</v>
      </c>
      <c r="B248" s="93" t="s">
        <v>1526</v>
      </c>
      <c r="C248" s="45" t="s">
        <v>2287</v>
      </c>
      <c r="D248" s="45" t="s">
        <v>2255</v>
      </c>
      <c r="E248" s="45" t="s">
        <v>2283</v>
      </c>
      <c r="F248" s="45" t="s">
        <v>2286</v>
      </c>
    </row>
    <row r="249" spans="1:6" ht="16.5" x14ac:dyDescent="0.3">
      <c r="A249" s="92">
        <v>549</v>
      </c>
      <c r="B249" s="93" t="s">
        <v>3673</v>
      </c>
      <c r="C249" s="45" t="s">
        <v>3885</v>
      </c>
      <c r="D249" s="45" t="s">
        <v>2255</v>
      </c>
      <c r="E249" s="45" t="s">
        <v>2283</v>
      </c>
      <c r="F249" s="45" t="s">
        <v>3885</v>
      </c>
    </row>
    <row r="250" spans="1:6" ht="16.5" x14ac:dyDescent="0.3">
      <c r="A250" s="92">
        <v>550</v>
      </c>
      <c r="B250" s="93" t="s">
        <v>3674</v>
      </c>
      <c r="C250" s="45" t="s">
        <v>3886</v>
      </c>
      <c r="D250" s="45" t="s">
        <v>2255</v>
      </c>
      <c r="E250" s="45" t="s">
        <v>2283</v>
      </c>
      <c r="F250" s="45" t="s">
        <v>3885</v>
      </c>
    </row>
    <row r="251" spans="1:6" ht="16.5" x14ac:dyDescent="0.3">
      <c r="A251" s="92">
        <v>551</v>
      </c>
      <c r="B251" s="93" t="s">
        <v>3675</v>
      </c>
      <c r="C251" s="45" t="s">
        <v>3887</v>
      </c>
      <c r="D251" s="45" t="s">
        <v>2255</v>
      </c>
      <c r="E251" s="45" t="s">
        <v>2283</v>
      </c>
      <c r="F251" s="45" t="s">
        <v>3887</v>
      </c>
    </row>
    <row r="252" spans="1:6" ht="16.5" x14ac:dyDescent="0.3">
      <c r="A252" s="92">
        <v>552</v>
      </c>
      <c r="B252" s="93" t="s">
        <v>3676</v>
      </c>
      <c r="C252" s="45" t="s">
        <v>3888</v>
      </c>
      <c r="D252" s="45" t="s">
        <v>2255</v>
      </c>
      <c r="E252" s="45" t="s">
        <v>2283</v>
      </c>
      <c r="F252" s="45" t="s">
        <v>3887</v>
      </c>
    </row>
    <row r="253" spans="1:6" ht="16.5" x14ac:dyDescent="0.3">
      <c r="A253" s="92">
        <v>557</v>
      </c>
      <c r="B253" s="93" t="s">
        <v>1527</v>
      </c>
      <c r="C253" s="45" t="s">
        <v>2288</v>
      </c>
      <c r="D253" s="45" t="s">
        <v>2255</v>
      </c>
      <c r="E253" s="45" t="s">
        <v>2283</v>
      </c>
      <c r="F253" s="45" t="s">
        <v>2288</v>
      </c>
    </row>
    <row r="254" spans="1:6" ht="16.5" x14ac:dyDescent="0.3">
      <c r="A254" s="92">
        <v>558</v>
      </c>
      <c r="B254" s="93" t="s">
        <v>1528</v>
      </c>
      <c r="C254" s="45" t="s">
        <v>2289</v>
      </c>
      <c r="D254" s="45" t="s">
        <v>2255</v>
      </c>
      <c r="E254" s="45" t="s">
        <v>2283</v>
      </c>
      <c r="F254" s="45" t="s">
        <v>2288</v>
      </c>
    </row>
    <row r="255" spans="1:6" ht="16.5" x14ac:dyDescent="0.3">
      <c r="A255" s="92">
        <v>560</v>
      </c>
      <c r="B255" s="93" t="s">
        <v>3677</v>
      </c>
      <c r="C255" s="45" t="s">
        <v>3889</v>
      </c>
      <c r="D255" s="45" t="s">
        <v>2255</v>
      </c>
      <c r="E255" s="45" t="s">
        <v>2283</v>
      </c>
      <c r="F255" s="45" t="s">
        <v>3889</v>
      </c>
    </row>
    <row r="256" spans="1:6" ht="16.5" x14ac:dyDescent="0.3">
      <c r="A256" s="92">
        <v>561</v>
      </c>
      <c r="B256" s="93" t="s">
        <v>3678</v>
      </c>
      <c r="C256" s="45" t="s">
        <v>3890</v>
      </c>
      <c r="D256" s="45" t="s">
        <v>2255</v>
      </c>
      <c r="E256" s="45" t="s">
        <v>2283</v>
      </c>
      <c r="F256" s="45" t="s">
        <v>3889</v>
      </c>
    </row>
    <row r="257" spans="1:6" ht="16.5" x14ac:dyDescent="0.3">
      <c r="A257" s="92">
        <v>562</v>
      </c>
      <c r="B257" s="93" t="s">
        <v>1529</v>
      </c>
      <c r="C257" s="45" t="s">
        <v>2290</v>
      </c>
      <c r="D257" s="45" t="s">
        <v>2255</v>
      </c>
      <c r="E257" s="45" t="s">
        <v>2283</v>
      </c>
      <c r="F257" s="45" t="s">
        <v>2290</v>
      </c>
    </row>
    <row r="258" spans="1:6" ht="16.5" x14ac:dyDescent="0.3">
      <c r="A258" s="92">
        <v>563</v>
      </c>
      <c r="B258" s="93" t="s">
        <v>1530</v>
      </c>
      <c r="C258" s="45" t="s">
        <v>2291</v>
      </c>
      <c r="D258" s="45" t="s">
        <v>2255</v>
      </c>
      <c r="E258" s="45" t="s">
        <v>2283</v>
      </c>
      <c r="F258" s="45" t="s">
        <v>2290</v>
      </c>
    </row>
    <row r="259" spans="1:6" ht="16.5" x14ac:dyDescent="0.3">
      <c r="A259" s="92">
        <v>575</v>
      </c>
      <c r="B259" s="93" t="s">
        <v>1531</v>
      </c>
      <c r="C259" s="45" t="s">
        <v>2292</v>
      </c>
      <c r="D259" s="45" t="s">
        <v>2255</v>
      </c>
      <c r="E259" s="45" t="s">
        <v>2283</v>
      </c>
      <c r="F259" s="45" t="s">
        <v>2292</v>
      </c>
    </row>
    <row r="260" spans="1:6" ht="16.5" x14ac:dyDescent="0.3">
      <c r="A260" s="92">
        <v>576</v>
      </c>
      <c r="B260" s="93" t="s">
        <v>1532</v>
      </c>
      <c r="C260" s="45" t="s">
        <v>2293</v>
      </c>
      <c r="D260" s="45" t="s">
        <v>2255</v>
      </c>
      <c r="E260" s="45" t="s">
        <v>2283</v>
      </c>
      <c r="F260" s="45" t="s">
        <v>2292</v>
      </c>
    </row>
    <row r="261" spans="1:6" ht="16.5" x14ac:dyDescent="0.3">
      <c r="A261" s="92">
        <v>578</v>
      </c>
      <c r="B261" s="93" t="s">
        <v>1533</v>
      </c>
      <c r="C261" s="45" t="s">
        <v>2294</v>
      </c>
      <c r="D261" s="45" t="s">
        <v>2255</v>
      </c>
      <c r="E261" s="45" t="s">
        <v>2294</v>
      </c>
      <c r="F261" s="45"/>
    </row>
    <row r="262" spans="1:6" ht="16.5" x14ac:dyDescent="0.3">
      <c r="A262" s="92">
        <v>579</v>
      </c>
      <c r="B262" s="93" t="s">
        <v>1534</v>
      </c>
      <c r="C262" s="45" t="s">
        <v>2295</v>
      </c>
      <c r="D262" s="45" t="s">
        <v>2255</v>
      </c>
      <c r="E262" s="45" t="s">
        <v>2294</v>
      </c>
      <c r="F262" s="45" t="s">
        <v>2295</v>
      </c>
    </row>
    <row r="263" spans="1:6" ht="16.5" x14ac:dyDescent="0.3">
      <c r="A263" s="92">
        <v>580</v>
      </c>
      <c r="B263" s="93" t="s">
        <v>1535</v>
      </c>
      <c r="C263" s="45" t="s">
        <v>2296</v>
      </c>
      <c r="D263" s="45" t="s">
        <v>2255</v>
      </c>
      <c r="E263" s="45" t="s">
        <v>2294</v>
      </c>
      <c r="F263" s="45" t="s">
        <v>2295</v>
      </c>
    </row>
    <row r="264" spans="1:6" ht="16.5" x14ac:dyDescent="0.3">
      <c r="A264" s="92">
        <v>583</v>
      </c>
      <c r="B264" s="93" t="s">
        <v>1536</v>
      </c>
      <c r="C264" s="45" t="s">
        <v>2297</v>
      </c>
      <c r="D264" s="45" t="s">
        <v>2255</v>
      </c>
      <c r="E264" s="45" t="s">
        <v>2294</v>
      </c>
      <c r="F264" s="45" t="s">
        <v>2297</v>
      </c>
    </row>
    <row r="265" spans="1:6" ht="16.5" x14ac:dyDescent="0.3">
      <c r="A265" s="92">
        <v>584</v>
      </c>
      <c r="B265" s="93" t="s">
        <v>3067</v>
      </c>
      <c r="C265" s="45" t="s">
        <v>3379</v>
      </c>
      <c r="D265" s="45" t="s">
        <v>2255</v>
      </c>
      <c r="E265" s="45" t="s">
        <v>2294</v>
      </c>
      <c r="F265" s="45" t="s">
        <v>2297</v>
      </c>
    </row>
    <row r="266" spans="1:6" ht="16.5" x14ac:dyDescent="0.3">
      <c r="A266" s="92">
        <v>586</v>
      </c>
      <c r="B266" s="93" t="s">
        <v>3679</v>
      </c>
      <c r="C266" s="45" t="s">
        <v>3891</v>
      </c>
      <c r="D266" s="45" t="s">
        <v>2255</v>
      </c>
      <c r="E266" s="45" t="s">
        <v>2294</v>
      </c>
      <c r="F266" s="45" t="s">
        <v>2297</v>
      </c>
    </row>
    <row r="267" spans="1:6" ht="16.5" x14ac:dyDescent="0.3">
      <c r="A267" s="92">
        <v>589</v>
      </c>
      <c r="B267" s="93" t="s">
        <v>1537</v>
      </c>
      <c r="C267" s="45" t="s">
        <v>2298</v>
      </c>
      <c r="D267" s="45" t="s">
        <v>2255</v>
      </c>
      <c r="E267" s="45" t="s">
        <v>2294</v>
      </c>
      <c r="F267" s="45" t="s">
        <v>2298</v>
      </c>
    </row>
    <row r="268" spans="1:6" ht="16.5" x14ac:dyDescent="0.3">
      <c r="A268" s="92">
        <v>590</v>
      </c>
      <c r="B268" s="93" t="s">
        <v>1538</v>
      </c>
      <c r="C268" s="45" t="s">
        <v>2299</v>
      </c>
      <c r="D268" s="45" t="s">
        <v>2255</v>
      </c>
      <c r="E268" s="45" t="s">
        <v>2294</v>
      </c>
      <c r="F268" s="45" t="s">
        <v>2298</v>
      </c>
    </row>
    <row r="269" spans="1:6" ht="16.5" x14ac:dyDescent="0.3">
      <c r="A269" s="92">
        <v>593</v>
      </c>
      <c r="B269" s="93" t="s">
        <v>1539</v>
      </c>
      <c r="C269" s="45" t="s">
        <v>2300</v>
      </c>
      <c r="D269" s="45" t="s">
        <v>2255</v>
      </c>
      <c r="E269" s="45" t="s">
        <v>2294</v>
      </c>
      <c r="F269" s="45" t="s">
        <v>2300</v>
      </c>
    </row>
    <row r="270" spans="1:6" ht="16.5" x14ac:dyDescent="0.3">
      <c r="A270" s="92">
        <v>594</v>
      </c>
      <c r="B270" s="93" t="s">
        <v>1540</v>
      </c>
      <c r="C270" s="45" t="s">
        <v>2301</v>
      </c>
      <c r="D270" s="45" t="s">
        <v>2255</v>
      </c>
      <c r="E270" s="45" t="s">
        <v>2294</v>
      </c>
      <c r="F270" s="45" t="s">
        <v>2300</v>
      </c>
    </row>
    <row r="271" spans="1:6" ht="16.5" x14ac:dyDescent="0.3">
      <c r="A271" s="92">
        <v>599</v>
      </c>
      <c r="B271" s="93" t="s">
        <v>1541</v>
      </c>
      <c r="C271" s="45" t="s">
        <v>2302</v>
      </c>
      <c r="D271" s="45" t="s">
        <v>2255</v>
      </c>
      <c r="E271" s="45" t="s">
        <v>2302</v>
      </c>
      <c r="F271" s="45"/>
    </row>
    <row r="272" spans="1:6" ht="16.5" x14ac:dyDescent="0.3">
      <c r="A272" s="92">
        <v>600</v>
      </c>
      <c r="B272" s="93" t="s">
        <v>1542</v>
      </c>
      <c r="C272" s="45" t="s">
        <v>2303</v>
      </c>
      <c r="D272" s="45" t="s">
        <v>2255</v>
      </c>
      <c r="E272" s="45" t="s">
        <v>2302</v>
      </c>
      <c r="F272" s="45" t="s">
        <v>2303</v>
      </c>
    </row>
    <row r="273" spans="1:6" ht="16.5" x14ac:dyDescent="0.3">
      <c r="A273" s="92">
        <v>603</v>
      </c>
      <c r="B273" s="93" t="s">
        <v>3680</v>
      </c>
      <c r="C273" s="45" t="s">
        <v>3892</v>
      </c>
      <c r="D273" s="45" t="s">
        <v>2255</v>
      </c>
      <c r="E273" s="45" t="s">
        <v>2302</v>
      </c>
      <c r="F273" s="45" t="s">
        <v>2303</v>
      </c>
    </row>
    <row r="274" spans="1:6" ht="16.5" x14ac:dyDescent="0.3">
      <c r="A274" s="92">
        <v>604</v>
      </c>
      <c r="B274" s="93" t="s">
        <v>1543</v>
      </c>
      <c r="C274" s="45" t="s">
        <v>2304</v>
      </c>
      <c r="D274" s="45" t="s">
        <v>2255</v>
      </c>
      <c r="E274" s="45" t="s">
        <v>2302</v>
      </c>
      <c r="F274" s="45" t="s">
        <v>2303</v>
      </c>
    </row>
    <row r="275" spans="1:6" ht="16.5" x14ac:dyDescent="0.3">
      <c r="A275" s="92">
        <v>605</v>
      </c>
      <c r="B275" s="93" t="s">
        <v>3068</v>
      </c>
      <c r="C275" s="45" t="s">
        <v>3380</v>
      </c>
      <c r="D275" s="45" t="s">
        <v>2255</v>
      </c>
      <c r="E275" s="45" t="s">
        <v>2302</v>
      </c>
      <c r="F275" s="45" t="s">
        <v>2303</v>
      </c>
    </row>
    <row r="276" spans="1:6" ht="16.5" x14ac:dyDescent="0.3">
      <c r="A276" s="92">
        <v>624</v>
      </c>
      <c r="B276" s="93" t="s">
        <v>3069</v>
      </c>
      <c r="C276" s="45" t="s">
        <v>3381</v>
      </c>
      <c r="D276" s="45" t="s">
        <v>2255</v>
      </c>
      <c r="E276" s="45" t="s">
        <v>2302</v>
      </c>
      <c r="F276" s="45" t="s">
        <v>3381</v>
      </c>
    </row>
    <row r="277" spans="1:6" ht="16.5" x14ac:dyDescent="0.3">
      <c r="A277" s="92">
        <v>635</v>
      </c>
      <c r="B277" s="93" t="s">
        <v>1544</v>
      </c>
      <c r="C277" s="45" t="s">
        <v>2305</v>
      </c>
      <c r="D277" s="45" t="s">
        <v>2255</v>
      </c>
      <c r="E277" s="45" t="s">
        <v>2305</v>
      </c>
      <c r="F277" s="45"/>
    </row>
    <row r="278" spans="1:6" ht="16.5" x14ac:dyDescent="0.3">
      <c r="A278" s="92">
        <v>636</v>
      </c>
      <c r="B278" s="93" t="s">
        <v>1545</v>
      </c>
      <c r="C278" s="45" t="s">
        <v>2306</v>
      </c>
      <c r="D278" s="45" t="s">
        <v>2255</v>
      </c>
      <c r="E278" s="45" t="s">
        <v>2305</v>
      </c>
      <c r="F278" s="45" t="s">
        <v>2306</v>
      </c>
    </row>
    <row r="279" spans="1:6" ht="16.5" x14ac:dyDescent="0.3">
      <c r="A279" s="92">
        <v>637</v>
      </c>
      <c r="B279" s="93" t="s">
        <v>1546</v>
      </c>
      <c r="C279" s="45" t="s">
        <v>2307</v>
      </c>
      <c r="D279" s="45" t="s">
        <v>2255</v>
      </c>
      <c r="E279" s="45" t="s">
        <v>2305</v>
      </c>
      <c r="F279" s="45" t="s">
        <v>2306</v>
      </c>
    </row>
    <row r="280" spans="1:6" ht="16.5" x14ac:dyDescent="0.3">
      <c r="A280" s="92">
        <v>638</v>
      </c>
      <c r="B280" s="93" t="s">
        <v>1547</v>
      </c>
      <c r="C280" s="45" t="s">
        <v>2308</v>
      </c>
      <c r="D280" s="45" t="s">
        <v>2255</v>
      </c>
      <c r="E280" s="45" t="s">
        <v>2305</v>
      </c>
      <c r="F280" s="45" t="s">
        <v>2306</v>
      </c>
    </row>
    <row r="281" spans="1:6" ht="16.5" x14ac:dyDescent="0.3">
      <c r="A281" s="92">
        <v>644</v>
      </c>
      <c r="B281" s="93" t="s">
        <v>1548</v>
      </c>
      <c r="C281" s="45" t="s">
        <v>2309</v>
      </c>
      <c r="D281" s="45" t="s">
        <v>2255</v>
      </c>
      <c r="E281" s="45" t="s">
        <v>2305</v>
      </c>
      <c r="F281" s="45" t="s">
        <v>2306</v>
      </c>
    </row>
    <row r="282" spans="1:6" ht="16.5" x14ac:dyDescent="0.3">
      <c r="A282" s="92">
        <v>645</v>
      </c>
      <c r="B282" s="93" t="s">
        <v>3070</v>
      </c>
      <c r="C282" s="45" t="s">
        <v>3382</v>
      </c>
      <c r="D282" s="45" t="s">
        <v>2255</v>
      </c>
      <c r="E282" s="45" t="s">
        <v>2305</v>
      </c>
      <c r="F282" s="45" t="s">
        <v>2306</v>
      </c>
    </row>
    <row r="283" spans="1:6" ht="16.5" x14ac:dyDescent="0.3">
      <c r="A283" s="92">
        <v>647</v>
      </c>
      <c r="B283" s="93" t="s">
        <v>3071</v>
      </c>
      <c r="C283" s="45" t="s">
        <v>3383</v>
      </c>
      <c r="D283" s="45" t="s">
        <v>2255</v>
      </c>
      <c r="E283" s="45" t="s">
        <v>2305</v>
      </c>
      <c r="F283" s="45" t="s">
        <v>2306</v>
      </c>
    </row>
    <row r="284" spans="1:6" ht="16.5" x14ac:dyDescent="0.3">
      <c r="A284" s="92">
        <v>654</v>
      </c>
      <c r="B284" s="93" t="s">
        <v>1549</v>
      </c>
      <c r="C284" s="45" t="s">
        <v>2310</v>
      </c>
      <c r="D284" s="45" t="s">
        <v>2255</v>
      </c>
      <c r="E284" s="45" t="s">
        <v>2305</v>
      </c>
      <c r="F284" s="45" t="s">
        <v>2306</v>
      </c>
    </row>
    <row r="285" spans="1:6" ht="16.5" x14ac:dyDescent="0.3">
      <c r="A285" s="92">
        <v>655</v>
      </c>
      <c r="B285" s="93" t="s">
        <v>1550</v>
      </c>
      <c r="C285" s="45" t="s">
        <v>2311</v>
      </c>
      <c r="D285" s="45" t="s">
        <v>2255</v>
      </c>
      <c r="E285" s="45" t="s">
        <v>2305</v>
      </c>
      <c r="F285" s="45" t="s">
        <v>2306</v>
      </c>
    </row>
    <row r="286" spans="1:6" ht="16.5" x14ac:dyDescent="0.3">
      <c r="A286" s="92">
        <v>656</v>
      </c>
      <c r="B286" s="93" t="s">
        <v>3072</v>
      </c>
      <c r="C286" s="45" t="s">
        <v>3384</v>
      </c>
      <c r="D286" s="45" t="s">
        <v>2255</v>
      </c>
      <c r="E286" s="45" t="s">
        <v>2305</v>
      </c>
      <c r="F286" s="45" t="s">
        <v>2306</v>
      </c>
    </row>
    <row r="287" spans="1:6" ht="16.5" x14ac:dyDescent="0.3">
      <c r="A287" s="92">
        <v>657</v>
      </c>
      <c r="B287" s="93" t="s">
        <v>3073</v>
      </c>
      <c r="C287" s="45" t="s">
        <v>3385</v>
      </c>
      <c r="D287" s="45" t="s">
        <v>2255</v>
      </c>
      <c r="E287" s="45" t="s">
        <v>2305</v>
      </c>
      <c r="F287" s="45" t="s">
        <v>2306</v>
      </c>
    </row>
    <row r="288" spans="1:6" ht="16.5" x14ac:dyDescent="0.3">
      <c r="A288" s="92">
        <v>662</v>
      </c>
      <c r="B288" s="93" t="s">
        <v>3074</v>
      </c>
      <c r="C288" s="45" t="s">
        <v>3386</v>
      </c>
      <c r="D288" s="45" t="s">
        <v>2255</v>
      </c>
      <c r="E288" s="45" t="s">
        <v>2305</v>
      </c>
      <c r="F288" s="45" t="s">
        <v>2306</v>
      </c>
    </row>
    <row r="289" spans="1:6" ht="16.5" x14ac:dyDescent="0.3">
      <c r="A289" s="92">
        <v>663</v>
      </c>
      <c r="B289" s="93" t="s">
        <v>3075</v>
      </c>
      <c r="C289" s="45" t="s">
        <v>3387</v>
      </c>
      <c r="D289" s="45" t="s">
        <v>2255</v>
      </c>
      <c r="E289" s="45" t="s">
        <v>2305</v>
      </c>
      <c r="F289" s="45" t="s">
        <v>2306</v>
      </c>
    </row>
    <row r="290" spans="1:6" ht="16.5" x14ac:dyDescent="0.3">
      <c r="A290" s="92">
        <v>670</v>
      </c>
      <c r="B290" s="93" t="s">
        <v>3681</v>
      </c>
      <c r="C290" s="45" t="s">
        <v>3893</v>
      </c>
      <c r="D290" s="45" t="s">
        <v>2255</v>
      </c>
      <c r="E290" s="45" t="s">
        <v>2305</v>
      </c>
      <c r="F290" s="45" t="s">
        <v>2306</v>
      </c>
    </row>
    <row r="291" spans="1:6" ht="16.5" x14ac:dyDescent="0.3">
      <c r="A291" s="92">
        <v>671</v>
      </c>
      <c r="B291" s="93" t="s">
        <v>3682</v>
      </c>
      <c r="C291" s="45" t="s">
        <v>3894</v>
      </c>
      <c r="D291" s="45" t="s">
        <v>2255</v>
      </c>
      <c r="E291" s="45" t="s">
        <v>2305</v>
      </c>
      <c r="F291" s="45" t="s">
        <v>2306</v>
      </c>
    </row>
    <row r="292" spans="1:6" ht="16.5" x14ac:dyDescent="0.3">
      <c r="A292" s="92">
        <v>673</v>
      </c>
      <c r="B292" s="93" t="s">
        <v>1551</v>
      </c>
      <c r="C292" s="45" t="s">
        <v>2312</v>
      </c>
      <c r="D292" s="45" t="s">
        <v>2255</v>
      </c>
      <c r="E292" s="45" t="s">
        <v>2305</v>
      </c>
      <c r="F292" s="45" t="s">
        <v>2312</v>
      </c>
    </row>
    <row r="293" spans="1:6" ht="16.5" x14ac:dyDescent="0.3">
      <c r="A293" s="92">
        <v>674</v>
      </c>
      <c r="B293" s="93" t="s">
        <v>1552</v>
      </c>
      <c r="C293" s="45" t="s">
        <v>2313</v>
      </c>
      <c r="D293" s="45" t="s">
        <v>2255</v>
      </c>
      <c r="E293" s="45" t="s">
        <v>2305</v>
      </c>
      <c r="F293" s="45" t="s">
        <v>2312</v>
      </c>
    </row>
    <row r="294" spans="1:6" ht="16.5" x14ac:dyDescent="0.3">
      <c r="A294" s="92">
        <v>675</v>
      </c>
      <c r="B294" s="93" t="s">
        <v>1553</v>
      </c>
      <c r="C294" s="45" t="s">
        <v>2314</v>
      </c>
      <c r="D294" s="45" t="s">
        <v>2255</v>
      </c>
      <c r="E294" s="45" t="s">
        <v>2305</v>
      </c>
      <c r="F294" s="45" t="s">
        <v>2312</v>
      </c>
    </row>
    <row r="295" spans="1:6" ht="16.5" x14ac:dyDescent="0.3">
      <c r="A295" s="92">
        <v>676</v>
      </c>
      <c r="B295" s="93" t="s">
        <v>1554</v>
      </c>
      <c r="C295" s="45" t="s">
        <v>2315</v>
      </c>
      <c r="D295" s="45" t="s">
        <v>2255</v>
      </c>
      <c r="E295" s="45" t="s">
        <v>2305</v>
      </c>
      <c r="F295" s="45" t="s">
        <v>2312</v>
      </c>
    </row>
    <row r="296" spans="1:6" ht="16.5" x14ac:dyDescent="0.3">
      <c r="A296" s="92">
        <v>679</v>
      </c>
      <c r="B296" s="93" t="s">
        <v>1555</v>
      </c>
      <c r="C296" s="45" t="s">
        <v>2316</v>
      </c>
      <c r="D296" s="45" t="s">
        <v>2255</v>
      </c>
      <c r="E296" s="45" t="s">
        <v>2305</v>
      </c>
      <c r="F296" s="45" t="s">
        <v>2312</v>
      </c>
    </row>
    <row r="297" spans="1:6" ht="16.5" x14ac:dyDescent="0.3">
      <c r="A297" s="92">
        <v>680</v>
      </c>
      <c r="B297" s="93" t="s">
        <v>1556</v>
      </c>
      <c r="C297" s="45" t="s">
        <v>2317</v>
      </c>
      <c r="D297" s="45" t="s">
        <v>2255</v>
      </c>
      <c r="E297" s="45" t="s">
        <v>2305</v>
      </c>
      <c r="F297" s="45" t="s">
        <v>2312</v>
      </c>
    </row>
    <row r="298" spans="1:6" ht="16.5" x14ac:dyDescent="0.3">
      <c r="A298" s="92">
        <v>682</v>
      </c>
      <c r="B298" s="93" t="s">
        <v>1557</v>
      </c>
      <c r="C298" s="45" t="s">
        <v>2318</v>
      </c>
      <c r="D298" s="45" t="s">
        <v>2255</v>
      </c>
      <c r="E298" s="45" t="s">
        <v>2305</v>
      </c>
      <c r="F298" s="45" t="s">
        <v>2312</v>
      </c>
    </row>
    <row r="299" spans="1:6" ht="16.5" x14ac:dyDescent="0.3">
      <c r="A299" s="92">
        <v>683</v>
      </c>
      <c r="B299" s="93" t="s">
        <v>1558</v>
      </c>
      <c r="C299" s="45" t="s">
        <v>2319</v>
      </c>
      <c r="D299" s="45" t="s">
        <v>2255</v>
      </c>
      <c r="E299" s="45" t="s">
        <v>2305</v>
      </c>
      <c r="F299" s="45" t="s">
        <v>2312</v>
      </c>
    </row>
    <row r="300" spans="1:6" ht="16.5" x14ac:dyDescent="0.3">
      <c r="A300" s="92">
        <v>698</v>
      </c>
      <c r="B300" s="93" t="s">
        <v>1559</v>
      </c>
      <c r="C300" s="45" t="s">
        <v>2320</v>
      </c>
      <c r="D300" s="45" t="s">
        <v>2255</v>
      </c>
      <c r="E300" s="45" t="s">
        <v>2305</v>
      </c>
      <c r="F300" s="45" t="s">
        <v>2312</v>
      </c>
    </row>
    <row r="301" spans="1:6" ht="16.5" x14ac:dyDescent="0.3">
      <c r="A301" s="92">
        <v>699</v>
      </c>
      <c r="B301" s="93" t="s">
        <v>1560</v>
      </c>
      <c r="C301" s="45" t="s">
        <v>2321</v>
      </c>
      <c r="D301" s="45" t="s">
        <v>2255</v>
      </c>
      <c r="E301" s="45" t="s">
        <v>2305</v>
      </c>
      <c r="F301" s="45" t="s">
        <v>2312</v>
      </c>
    </row>
    <row r="302" spans="1:6" ht="16.5" x14ac:dyDescent="0.3">
      <c r="A302" s="92">
        <v>700</v>
      </c>
      <c r="B302" s="93" t="s">
        <v>1561</v>
      </c>
      <c r="C302" s="45" t="s">
        <v>2322</v>
      </c>
      <c r="D302" s="45" t="s">
        <v>2255</v>
      </c>
      <c r="E302" s="45" t="s">
        <v>2305</v>
      </c>
      <c r="F302" s="45" t="s">
        <v>2312</v>
      </c>
    </row>
    <row r="303" spans="1:6" ht="16.5" x14ac:dyDescent="0.3">
      <c r="A303" s="92">
        <v>702</v>
      </c>
      <c r="B303" s="93" t="s">
        <v>1562</v>
      </c>
      <c r="C303" s="45" t="s">
        <v>2323</v>
      </c>
      <c r="D303" s="45" t="s">
        <v>2255</v>
      </c>
      <c r="E303" s="45" t="s">
        <v>2305</v>
      </c>
      <c r="F303" s="45" t="s">
        <v>2312</v>
      </c>
    </row>
    <row r="304" spans="1:6" ht="16.5" x14ac:dyDescent="0.3">
      <c r="A304" s="92">
        <v>703</v>
      </c>
      <c r="B304" s="93" t="s">
        <v>1563</v>
      </c>
      <c r="C304" s="45" t="s">
        <v>2324</v>
      </c>
      <c r="D304" s="45" t="s">
        <v>2255</v>
      </c>
      <c r="E304" s="45" t="s">
        <v>2305</v>
      </c>
      <c r="F304" s="45" t="s">
        <v>2312</v>
      </c>
    </row>
    <row r="305" spans="1:6" ht="16.5" x14ac:dyDescent="0.3">
      <c r="A305" s="92">
        <v>707</v>
      </c>
      <c r="B305" s="93" t="s">
        <v>1564</v>
      </c>
      <c r="C305" s="45" t="s">
        <v>2325</v>
      </c>
      <c r="D305" s="45" t="s">
        <v>2255</v>
      </c>
      <c r="E305" s="45" t="s">
        <v>2305</v>
      </c>
      <c r="F305" s="45" t="s">
        <v>2312</v>
      </c>
    </row>
    <row r="306" spans="1:6" ht="16.5" x14ac:dyDescent="0.3">
      <c r="A306" s="92">
        <v>708</v>
      </c>
      <c r="B306" s="93" t="s">
        <v>1565</v>
      </c>
      <c r="C306" s="45" t="s">
        <v>2326</v>
      </c>
      <c r="D306" s="45" t="s">
        <v>2255</v>
      </c>
      <c r="E306" s="45" t="s">
        <v>2305</v>
      </c>
      <c r="F306" s="45" t="s">
        <v>2312</v>
      </c>
    </row>
    <row r="307" spans="1:6" ht="16.5" x14ac:dyDescent="0.3">
      <c r="A307" s="92">
        <v>710</v>
      </c>
      <c r="B307" s="93" t="s">
        <v>1566</v>
      </c>
      <c r="C307" s="45" t="s">
        <v>2327</v>
      </c>
      <c r="D307" s="45" t="s">
        <v>2255</v>
      </c>
      <c r="E307" s="45" t="s">
        <v>2305</v>
      </c>
      <c r="F307" s="45" t="s">
        <v>2327</v>
      </c>
    </row>
    <row r="308" spans="1:6" ht="16.5" x14ac:dyDescent="0.3">
      <c r="A308" s="92">
        <v>711</v>
      </c>
      <c r="B308" s="93" t="s">
        <v>1567</v>
      </c>
      <c r="C308" s="45" t="s">
        <v>2328</v>
      </c>
      <c r="D308" s="45" t="s">
        <v>2255</v>
      </c>
      <c r="E308" s="45" t="s">
        <v>2305</v>
      </c>
      <c r="F308" s="45" t="s">
        <v>2327</v>
      </c>
    </row>
    <row r="309" spans="1:6" ht="16.5" x14ac:dyDescent="0.3">
      <c r="A309" s="92">
        <v>712</v>
      </c>
      <c r="B309" s="93" t="s">
        <v>3683</v>
      </c>
      <c r="C309" s="45" t="s">
        <v>3895</v>
      </c>
      <c r="D309" s="45" t="s">
        <v>2255</v>
      </c>
      <c r="E309" s="45" t="s">
        <v>2305</v>
      </c>
      <c r="F309" s="45" t="s">
        <v>2327</v>
      </c>
    </row>
    <row r="310" spans="1:6" ht="16.5" x14ac:dyDescent="0.3">
      <c r="A310" s="92">
        <v>714</v>
      </c>
      <c r="B310" s="93" t="s">
        <v>1568</v>
      </c>
      <c r="C310" s="45" t="s">
        <v>2329</v>
      </c>
      <c r="D310" s="45" t="s">
        <v>2255</v>
      </c>
      <c r="E310" s="45" t="s">
        <v>2329</v>
      </c>
      <c r="F310" s="45"/>
    </row>
    <row r="311" spans="1:6" ht="16.5" x14ac:dyDescent="0.3">
      <c r="A311" s="92">
        <v>715</v>
      </c>
      <c r="B311" s="93" t="s">
        <v>1569</v>
      </c>
      <c r="C311" s="45" t="s">
        <v>2330</v>
      </c>
      <c r="D311" s="45" t="s">
        <v>2255</v>
      </c>
      <c r="E311" s="45" t="s">
        <v>2329</v>
      </c>
      <c r="F311" s="45" t="s">
        <v>2330</v>
      </c>
    </row>
    <row r="312" spans="1:6" ht="16.5" x14ac:dyDescent="0.3">
      <c r="A312" s="92">
        <v>716</v>
      </c>
      <c r="B312" s="93" t="s">
        <v>1570</v>
      </c>
      <c r="C312" s="45" t="s">
        <v>2331</v>
      </c>
      <c r="D312" s="45" t="s">
        <v>2255</v>
      </c>
      <c r="E312" s="45" t="s">
        <v>2329</v>
      </c>
      <c r="F312" s="45" t="s">
        <v>2330</v>
      </c>
    </row>
    <row r="313" spans="1:6" ht="16.5" x14ac:dyDescent="0.3">
      <c r="A313" s="92">
        <v>717</v>
      </c>
      <c r="B313" s="93" t="s">
        <v>1571</v>
      </c>
      <c r="C313" s="45" t="s">
        <v>2332</v>
      </c>
      <c r="D313" s="45" t="s">
        <v>2255</v>
      </c>
      <c r="E313" s="45" t="s">
        <v>2329</v>
      </c>
      <c r="F313" s="45" t="s">
        <v>2332</v>
      </c>
    </row>
    <row r="314" spans="1:6" ht="16.5" x14ac:dyDescent="0.3">
      <c r="A314" s="92">
        <v>718</v>
      </c>
      <c r="B314" s="93" t="s">
        <v>1572</v>
      </c>
      <c r="C314" s="45" t="s">
        <v>2333</v>
      </c>
      <c r="D314" s="45" t="s">
        <v>2255</v>
      </c>
      <c r="E314" s="45" t="s">
        <v>2329</v>
      </c>
      <c r="F314" s="45" t="s">
        <v>2332</v>
      </c>
    </row>
    <row r="315" spans="1:6" ht="16.5" x14ac:dyDescent="0.3">
      <c r="A315" s="92">
        <v>721</v>
      </c>
      <c r="B315" s="93" t="s">
        <v>1573</v>
      </c>
      <c r="C315" s="45" t="s">
        <v>2334</v>
      </c>
      <c r="D315" s="45" t="s">
        <v>2255</v>
      </c>
      <c r="E315" s="45" t="s">
        <v>2329</v>
      </c>
      <c r="F315" s="45" t="s">
        <v>2334</v>
      </c>
    </row>
    <row r="316" spans="1:6" ht="16.5" x14ac:dyDescent="0.3">
      <c r="A316" s="92">
        <v>722</v>
      </c>
      <c r="B316" s="93" t="s">
        <v>1574</v>
      </c>
      <c r="C316" s="45" t="s">
        <v>2335</v>
      </c>
      <c r="D316" s="45" t="s">
        <v>2255</v>
      </c>
      <c r="E316" s="45" t="s">
        <v>2329</v>
      </c>
      <c r="F316" s="45" t="s">
        <v>2334</v>
      </c>
    </row>
    <row r="317" spans="1:6" ht="16.5" x14ac:dyDescent="0.3">
      <c r="A317" s="92">
        <v>723</v>
      </c>
      <c r="B317" s="93" t="s">
        <v>3076</v>
      </c>
      <c r="C317" s="45" t="s">
        <v>3388</v>
      </c>
      <c r="D317" s="45" t="s">
        <v>2255</v>
      </c>
      <c r="E317" s="45" t="s">
        <v>2329</v>
      </c>
      <c r="F317" s="45" t="s">
        <v>3388</v>
      </c>
    </row>
    <row r="318" spans="1:6" ht="16.5" x14ac:dyDescent="0.3">
      <c r="A318" s="92">
        <v>727</v>
      </c>
      <c r="B318" s="93" t="s">
        <v>3684</v>
      </c>
      <c r="C318" s="45" t="s">
        <v>3896</v>
      </c>
      <c r="D318" s="45" t="s">
        <v>2255</v>
      </c>
      <c r="E318" s="45" t="s">
        <v>2329</v>
      </c>
      <c r="F318" s="45" t="s">
        <v>3896</v>
      </c>
    </row>
    <row r="319" spans="1:6" ht="16.5" x14ac:dyDescent="0.3">
      <c r="A319" s="92">
        <v>728</v>
      </c>
      <c r="B319" s="93" t="s">
        <v>3685</v>
      </c>
      <c r="C319" s="45" t="s">
        <v>3897</v>
      </c>
      <c r="D319" s="45" t="s">
        <v>2255</v>
      </c>
      <c r="E319" s="45" t="s">
        <v>2329</v>
      </c>
      <c r="F319" s="45" t="s">
        <v>3896</v>
      </c>
    </row>
    <row r="320" spans="1:6" ht="16.5" x14ac:dyDescent="0.3">
      <c r="A320" s="92">
        <v>734</v>
      </c>
      <c r="B320" s="93" t="s">
        <v>3077</v>
      </c>
      <c r="C320" s="45" t="s">
        <v>3389</v>
      </c>
      <c r="D320" s="45" t="s">
        <v>2255</v>
      </c>
      <c r="E320" s="45" t="s">
        <v>2329</v>
      </c>
      <c r="F320" s="45" t="s">
        <v>3389</v>
      </c>
    </row>
    <row r="321" spans="1:6" ht="16.5" x14ac:dyDescent="0.3">
      <c r="A321" s="92">
        <v>735</v>
      </c>
      <c r="B321" s="93" t="s">
        <v>3078</v>
      </c>
      <c r="C321" s="45" t="s">
        <v>3390</v>
      </c>
      <c r="D321" s="45" t="s">
        <v>2255</v>
      </c>
      <c r="E321" s="45" t="s">
        <v>2329</v>
      </c>
      <c r="F321" s="45" t="s">
        <v>3389</v>
      </c>
    </row>
    <row r="322" spans="1:6" ht="16.5" x14ac:dyDescent="0.3">
      <c r="A322" s="92">
        <v>736</v>
      </c>
      <c r="B322" s="93" t="s">
        <v>1575</v>
      </c>
      <c r="C322" s="45" t="s">
        <v>2336</v>
      </c>
      <c r="D322" s="45" t="s">
        <v>2255</v>
      </c>
      <c r="E322" s="45" t="s">
        <v>2329</v>
      </c>
      <c r="F322" s="45" t="s">
        <v>2336</v>
      </c>
    </row>
    <row r="323" spans="1:6" ht="16.5" x14ac:dyDescent="0.3">
      <c r="A323" s="92">
        <v>737</v>
      </c>
      <c r="B323" s="93" t="s">
        <v>1576</v>
      </c>
      <c r="C323" s="45" t="s">
        <v>2337</v>
      </c>
      <c r="D323" s="45" t="s">
        <v>2255</v>
      </c>
      <c r="E323" s="45" t="s">
        <v>2329</v>
      </c>
      <c r="F323" s="45" t="s">
        <v>2336</v>
      </c>
    </row>
    <row r="324" spans="1:6" ht="16.5" x14ac:dyDescent="0.3">
      <c r="A324" s="92">
        <v>745</v>
      </c>
      <c r="B324" s="93" t="s">
        <v>1577</v>
      </c>
      <c r="C324" s="45" t="s">
        <v>2338</v>
      </c>
      <c r="D324" s="45" t="s">
        <v>2255</v>
      </c>
      <c r="E324" s="45" t="s">
        <v>2329</v>
      </c>
      <c r="F324" s="45" t="s">
        <v>2338</v>
      </c>
    </row>
    <row r="325" spans="1:6" ht="16.5" x14ac:dyDescent="0.3">
      <c r="A325" s="92">
        <v>746</v>
      </c>
      <c r="B325" s="93" t="s">
        <v>3686</v>
      </c>
      <c r="C325" s="45" t="s">
        <v>3898</v>
      </c>
      <c r="D325" s="45" t="s">
        <v>2255</v>
      </c>
      <c r="E325" s="45" t="s">
        <v>2329</v>
      </c>
      <c r="F325" s="45" t="s">
        <v>2338</v>
      </c>
    </row>
    <row r="326" spans="1:6" ht="16.5" x14ac:dyDescent="0.3">
      <c r="A326" s="92">
        <v>750</v>
      </c>
      <c r="B326" s="93" t="s">
        <v>3079</v>
      </c>
      <c r="C326" s="45" t="s">
        <v>3391</v>
      </c>
      <c r="D326" s="45" t="s">
        <v>2255</v>
      </c>
      <c r="E326" s="45" t="s">
        <v>2329</v>
      </c>
      <c r="F326" s="45" t="s">
        <v>2338</v>
      </c>
    </row>
    <row r="327" spans="1:6" ht="16.5" x14ac:dyDescent="0.3">
      <c r="A327" s="92">
        <v>752</v>
      </c>
      <c r="B327" s="93" t="s">
        <v>3687</v>
      </c>
      <c r="C327" s="45" t="s">
        <v>3899</v>
      </c>
      <c r="D327" s="45" t="s">
        <v>2255</v>
      </c>
      <c r="E327" s="45" t="s">
        <v>2329</v>
      </c>
      <c r="F327" s="45" t="s">
        <v>3899</v>
      </c>
    </row>
    <row r="328" spans="1:6" ht="16.5" x14ac:dyDescent="0.3">
      <c r="A328" s="92">
        <v>753</v>
      </c>
      <c r="B328" s="93" t="s">
        <v>3688</v>
      </c>
      <c r="C328" s="45" t="s">
        <v>3900</v>
      </c>
      <c r="D328" s="45" t="s">
        <v>2255</v>
      </c>
      <c r="E328" s="45" t="s">
        <v>2329</v>
      </c>
      <c r="F328" s="45" t="s">
        <v>3899</v>
      </c>
    </row>
    <row r="329" spans="1:6" ht="16.5" x14ac:dyDescent="0.3">
      <c r="A329" s="92">
        <v>761</v>
      </c>
      <c r="B329" s="93" t="s">
        <v>3080</v>
      </c>
      <c r="C329" s="45" t="s">
        <v>3392</v>
      </c>
      <c r="D329" s="45" t="s">
        <v>2255</v>
      </c>
      <c r="E329" s="45" t="s">
        <v>2329</v>
      </c>
      <c r="F329" s="45" t="s">
        <v>3392</v>
      </c>
    </row>
    <row r="330" spans="1:6" ht="16.5" x14ac:dyDescent="0.3">
      <c r="A330" s="92">
        <v>762</v>
      </c>
      <c r="B330" s="93" t="s">
        <v>3081</v>
      </c>
      <c r="C330" s="45" t="s">
        <v>3393</v>
      </c>
      <c r="D330" s="45" t="s">
        <v>2255</v>
      </c>
      <c r="E330" s="45" t="s">
        <v>2329</v>
      </c>
      <c r="F330" s="45" t="s">
        <v>3392</v>
      </c>
    </row>
    <row r="331" spans="1:6" ht="16.5" x14ac:dyDescent="0.3">
      <c r="A331" s="92">
        <v>768</v>
      </c>
      <c r="B331" s="93" t="s">
        <v>3689</v>
      </c>
      <c r="C331" s="45" t="s">
        <v>3901</v>
      </c>
      <c r="D331" s="45" t="s">
        <v>2255</v>
      </c>
      <c r="E331" s="45" t="s">
        <v>3901</v>
      </c>
      <c r="F331" s="45"/>
    </row>
    <row r="332" spans="1:6" ht="16.5" x14ac:dyDescent="0.3">
      <c r="A332" s="92">
        <v>772</v>
      </c>
      <c r="B332" s="93" t="s">
        <v>3690</v>
      </c>
      <c r="C332" s="45" t="s">
        <v>3902</v>
      </c>
      <c r="D332" s="45" t="s">
        <v>2255</v>
      </c>
      <c r="E332" s="45" t="s">
        <v>3901</v>
      </c>
      <c r="F332" s="45" t="s">
        <v>3902</v>
      </c>
    </row>
    <row r="333" spans="1:6" ht="16.5" x14ac:dyDescent="0.3">
      <c r="A333" s="92">
        <v>791</v>
      </c>
      <c r="B333" s="93" t="s">
        <v>1578</v>
      </c>
      <c r="C333" s="45" t="s">
        <v>2339</v>
      </c>
      <c r="D333" s="45" t="s">
        <v>2255</v>
      </c>
      <c r="E333" s="45" t="s">
        <v>2339</v>
      </c>
      <c r="F333" s="45"/>
    </row>
    <row r="334" spans="1:6" ht="16.5" x14ac:dyDescent="0.3">
      <c r="A334" s="92">
        <v>792</v>
      </c>
      <c r="B334" s="93" t="s">
        <v>1579</v>
      </c>
      <c r="C334" s="45" t="s">
        <v>2340</v>
      </c>
      <c r="D334" s="45" t="s">
        <v>2255</v>
      </c>
      <c r="E334" s="45" t="s">
        <v>2339</v>
      </c>
      <c r="F334" s="45" t="s">
        <v>2340</v>
      </c>
    </row>
    <row r="335" spans="1:6" ht="16.5" x14ac:dyDescent="0.3">
      <c r="A335" s="92">
        <v>793</v>
      </c>
      <c r="B335" s="93" t="s">
        <v>1580</v>
      </c>
      <c r="C335" s="45" t="s">
        <v>2341</v>
      </c>
      <c r="D335" s="45" t="s">
        <v>2255</v>
      </c>
      <c r="E335" s="45" t="s">
        <v>2339</v>
      </c>
      <c r="F335" s="45" t="s">
        <v>2340</v>
      </c>
    </row>
    <row r="336" spans="1:6" ht="16.5" x14ac:dyDescent="0.3">
      <c r="A336" s="92">
        <v>794</v>
      </c>
      <c r="B336" s="93" t="s">
        <v>1581</v>
      </c>
      <c r="C336" s="45" t="s">
        <v>2342</v>
      </c>
      <c r="D336" s="45" t="s">
        <v>2255</v>
      </c>
      <c r="E336" s="45" t="s">
        <v>2339</v>
      </c>
      <c r="F336" s="45" t="s">
        <v>2340</v>
      </c>
    </row>
    <row r="337" spans="1:6" ht="16.5" x14ac:dyDescent="0.3">
      <c r="A337" s="92">
        <v>800</v>
      </c>
      <c r="B337" s="93" t="s">
        <v>3082</v>
      </c>
      <c r="C337" s="45" t="s">
        <v>3394</v>
      </c>
      <c r="D337" s="45" t="s">
        <v>2255</v>
      </c>
      <c r="E337" s="45" t="s">
        <v>2339</v>
      </c>
      <c r="F337" s="45" t="s">
        <v>2340</v>
      </c>
    </row>
    <row r="338" spans="1:6" ht="16.5" x14ac:dyDescent="0.3">
      <c r="A338" s="92">
        <v>802</v>
      </c>
      <c r="B338" s="93" t="s">
        <v>3691</v>
      </c>
      <c r="C338" s="45" t="s">
        <v>3903</v>
      </c>
      <c r="D338" s="45" t="s">
        <v>2255</v>
      </c>
      <c r="E338" s="45" t="s">
        <v>2339</v>
      </c>
      <c r="F338" s="45" t="s">
        <v>2340</v>
      </c>
    </row>
    <row r="339" spans="1:6" ht="16.5" x14ac:dyDescent="0.3">
      <c r="A339" s="92">
        <v>807</v>
      </c>
      <c r="B339" s="93" t="s">
        <v>3083</v>
      </c>
      <c r="C339" s="45" t="s">
        <v>3395</v>
      </c>
      <c r="D339" s="45" t="s">
        <v>2255</v>
      </c>
      <c r="E339" s="45" t="s">
        <v>2339</v>
      </c>
      <c r="F339" s="45" t="s">
        <v>2340</v>
      </c>
    </row>
    <row r="340" spans="1:6" ht="16.5" x14ac:dyDescent="0.3">
      <c r="A340" s="92">
        <v>812</v>
      </c>
      <c r="B340" s="93" t="s">
        <v>1582</v>
      </c>
      <c r="C340" s="45" t="s">
        <v>2343</v>
      </c>
      <c r="D340" s="45" t="s">
        <v>2255</v>
      </c>
      <c r="E340" s="45" t="s">
        <v>2339</v>
      </c>
      <c r="F340" s="45" t="s">
        <v>2340</v>
      </c>
    </row>
    <row r="341" spans="1:6" ht="16.5" x14ac:dyDescent="0.3">
      <c r="A341" s="92">
        <v>813</v>
      </c>
      <c r="B341" s="93" t="s">
        <v>3084</v>
      </c>
      <c r="C341" s="45" t="s">
        <v>3396</v>
      </c>
      <c r="D341" s="45" t="s">
        <v>2255</v>
      </c>
      <c r="E341" s="45" t="s">
        <v>2339</v>
      </c>
      <c r="F341" s="45" t="s">
        <v>2340</v>
      </c>
    </row>
    <row r="342" spans="1:6" ht="16.5" x14ac:dyDescent="0.3">
      <c r="A342" s="92">
        <v>814</v>
      </c>
      <c r="B342" s="93" t="s">
        <v>3692</v>
      </c>
      <c r="C342" s="45" t="s">
        <v>3904</v>
      </c>
      <c r="D342" s="45" t="s">
        <v>2255</v>
      </c>
      <c r="E342" s="45" t="s">
        <v>2339</v>
      </c>
      <c r="F342" s="45" t="s">
        <v>2340</v>
      </c>
    </row>
    <row r="343" spans="1:6" ht="16.5" x14ac:dyDescent="0.3">
      <c r="A343" s="92">
        <v>821</v>
      </c>
      <c r="B343" s="93" t="s">
        <v>3693</v>
      </c>
      <c r="C343" s="45" t="s">
        <v>3905</v>
      </c>
      <c r="D343" s="45" t="s">
        <v>2255</v>
      </c>
      <c r="E343" s="45" t="s">
        <v>2339</v>
      </c>
      <c r="F343" s="45" t="s">
        <v>2340</v>
      </c>
    </row>
    <row r="344" spans="1:6" ht="16.5" x14ac:dyDescent="0.3">
      <c r="A344" s="92">
        <v>834</v>
      </c>
      <c r="B344" s="93" t="s">
        <v>1583</v>
      </c>
      <c r="C344" s="45" t="s">
        <v>2344</v>
      </c>
      <c r="D344" s="45" t="s">
        <v>2255</v>
      </c>
      <c r="E344" s="45" t="s">
        <v>2344</v>
      </c>
      <c r="F344" s="45"/>
    </row>
    <row r="345" spans="1:6" ht="16.5" x14ac:dyDescent="0.3">
      <c r="A345" s="92">
        <v>835</v>
      </c>
      <c r="B345" s="93" t="s">
        <v>1584</v>
      </c>
      <c r="C345" s="45" t="s">
        <v>2345</v>
      </c>
      <c r="D345" s="45" t="s">
        <v>2255</v>
      </c>
      <c r="E345" s="45" t="s">
        <v>2344</v>
      </c>
      <c r="F345" s="45" t="s">
        <v>2345</v>
      </c>
    </row>
    <row r="346" spans="1:6" ht="16.5" x14ac:dyDescent="0.3">
      <c r="A346" s="92">
        <v>836</v>
      </c>
      <c r="B346" s="93" t="s">
        <v>1585</v>
      </c>
      <c r="C346" s="45" t="s">
        <v>2346</v>
      </c>
      <c r="D346" s="45" t="s">
        <v>2255</v>
      </c>
      <c r="E346" s="45" t="s">
        <v>2344</v>
      </c>
      <c r="F346" s="45" t="s">
        <v>2345</v>
      </c>
    </row>
    <row r="347" spans="1:6" ht="16.5" x14ac:dyDescent="0.3">
      <c r="A347" s="92">
        <v>837</v>
      </c>
      <c r="B347" s="93" t="s">
        <v>1586</v>
      </c>
      <c r="C347" s="45" t="s">
        <v>2347</v>
      </c>
      <c r="D347" s="45" t="s">
        <v>2255</v>
      </c>
      <c r="E347" s="45" t="s">
        <v>2344</v>
      </c>
      <c r="F347" s="45" t="s">
        <v>2345</v>
      </c>
    </row>
    <row r="348" spans="1:6" ht="16.5" x14ac:dyDescent="0.3">
      <c r="A348" s="92">
        <v>838</v>
      </c>
      <c r="B348" s="93" t="s">
        <v>1587</v>
      </c>
      <c r="C348" s="45" t="s">
        <v>2348</v>
      </c>
      <c r="D348" s="45" t="s">
        <v>2255</v>
      </c>
      <c r="E348" s="45" t="s">
        <v>2344</v>
      </c>
      <c r="F348" s="45" t="s">
        <v>2345</v>
      </c>
    </row>
    <row r="349" spans="1:6" ht="16.5" x14ac:dyDescent="0.3">
      <c r="A349" s="92">
        <v>839</v>
      </c>
      <c r="B349" s="93" t="s">
        <v>1588</v>
      </c>
      <c r="C349" s="45" t="s">
        <v>2349</v>
      </c>
      <c r="D349" s="45" t="s">
        <v>2255</v>
      </c>
      <c r="E349" s="45" t="s">
        <v>2344</v>
      </c>
      <c r="F349" s="45" t="s">
        <v>2345</v>
      </c>
    </row>
    <row r="350" spans="1:6" ht="16.5" x14ac:dyDescent="0.3">
      <c r="A350" s="92">
        <v>841</v>
      </c>
      <c r="B350" s="93" t="s">
        <v>3694</v>
      </c>
      <c r="C350" s="45" t="s">
        <v>3906</v>
      </c>
      <c r="D350" s="45" t="s">
        <v>2255</v>
      </c>
      <c r="E350" s="45" t="s">
        <v>2344</v>
      </c>
      <c r="F350" s="45" t="s">
        <v>2345</v>
      </c>
    </row>
    <row r="351" spans="1:6" ht="16.5" x14ac:dyDescent="0.3">
      <c r="A351" s="92">
        <v>842</v>
      </c>
      <c r="B351" s="93" t="s">
        <v>1589</v>
      </c>
      <c r="C351" s="45" t="s">
        <v>2350</v>
      </c>
      <c r="D351" s="45" t="s">
        <v>2255</v>
      </c>
      <c r="E351" s="45" t="s">
        <v>2344</v>
      </c>
      <c r="F351" s="45" t="s">
        <v>2345</v>
      </c>
    </row>
    <row r="352" spans="1:6" ht="16.5" x14ac:dyDescent="0.3">
      <c r="A352" s="92">
        <v>849</v>
      </c>
      <c r="B352" s="93" t="s">
        <v>1590</v>
      </c>
      <c r="C352" s="45" t="s">
        <v>2351</v>
      </c>
      <c r="D352" s="45" t="s">
        <v>2255</v>
      </c>
      <c r="E352" s="45" t="s">
        <v>2344</v>
      </c>
      <c r="F352" s="45" t="s">
        <v>2345</v>
      </c>
    </row>
    <row r="353" spans="1:6" ht="16.5" x14ac:dyDescent="0.3">
      <c r="A353" s="92">
        <v>853</v>
      </c>
      <c r="B353" s="93" t="s">
        <v>3085</v>
      </c>
      <c r="C353" s="45" t="s">
        <v>3397</v>
      </c>
      <c r="D353" s="45" t="s">
        <v>2255</v>
      </c>
      <c r="E353" s="45" t="s">
        <v>2344</v>
      </c>
      <c r="F353" s="45" t="s">
        <v>2345</v>
      </c>
    </row>
    <row r="354" spans="1:6" ht="16.5" x14ac:dyDescent="0.3">
      <c r="A354" s="92">
        <v>862</v>
      </c>
      <c r="B354" s="93" t="s">
        <v>1591</v>
      </c>
      <c r="C354" s="45" t="s">
        <v>2352</v>
      </c>
      <c r="D354" s="45" t="s">
        <v>2255</v>
      </c>
      <c r="E354" s="45" t="s">
        <v>2344</v>
      </c>
      <c r="F354" s="45" t="s">
        <v>2345</v>
      </c>
    </row>
    <row r="355" spans="1:6" ht="16.5" x14ac:dyDescent="0.3">
      <c r="A355" s="92">
        <v>863</v>
      </c>
      <c r="B355" s="93" t="s">
        <v>1592</v>
      </c>
      <c r="C355" s="45" t="s">
        <v>2353</v>
      </c>
      <c r="D355" s="45" t="s">
        <v>2255</v>
      </c>
      <c r="E355" s="45" t="s">
        <v>2344</v>
      </c>
      <c r="F355" s="45" t="s">
        <v>2345</v>
      </c>
    </row>
    <row r="356" spans="1:6" ht="16.5" x14ac:dyDescent="0.3">
      <c r="A356" s="92">
        <v>865</v>
      </c>
      <c r="B356" s="93" t="s">
        <v>3695</v>
      </c>
      <c r="C356" s="45" t="s">
        <v>3907</v>
      </c>
      <c r="D356" s="45" t="s">
        <v>2255</v>
      </c>
      <c r="E356" s="45" t="s">
        <v>2344</v>
      </c>
      <c r="F356" s="45" t="s">
        <v>2345</v>
      </c>
    </row>
    <row r="357" spans="1:6" ht="16.5" x14ac:dyDescent="0.3">
      <c r="A357" s="92">
        <v>866</v>
      </c>
      <c r="B357" s="93" t="s">
        <v>3696</v>
      </c>
      <c r="C357" s="45" t="s">
        <v>3908</v>
      </c>
      <c r="D357" s="45" t="s">
        <v>2255</v>
      </c>
      <c r="E357" s="45" t="s">
        <v>2344</v>
      </c>
      <c r="F357" s="45" t="s">
        <v>2345</v>
      </c>
    </row>
    <row r="358" spans="1:6" ht="16.5" x14ac:dyDescent="0.3">
      <c r="A358" s="92">
        <v>872</v>
      </c>
      <c r="B358" s="93" t="s">
        <v>3086</v>
      </c>
      <c r="C358" s="45" t="s">
        <v>3398</v>
      </c>
      <c r="D358" s="45" t="s">
        <v>2255</v>
      </c>
      <c r="E358" s="45" t="s">
        <v>2344</v>
      </c>
      <c r="F358" s="45" t="s">
        <v>2345</v>
      </c>
    </row>
    <row r="359" spans="1:6" ht="16.5" x14ac:dyDescent="0.3">
      <c r="A359" s="92">
        <v>873</v>
      </c>
      <c r="B359" s="93" t="s">
        <v>3087</v>
      </c>
      <c r="C359" s="45" t="s">
        <v>3399</v>
      </c>
      <c r="D359" s="45" t="s">
        <v>2255</v>
      </c>
      <c r="E359" s="45" t="s">
        <v>2344</v>
      </c>
      <c r="F359" s="45" t="s">
        <v>2345</v>
      </c>
    </row>
    <row r="360" spans="1:6" ht="16.5" x14ac:dyDescent="0.3">
      <c r="A360" s="92">
        <v>876</v>
      </c>
      <c r="B360" s="93" t="s">
        <v>1593</v>
      </c>
      <c r="C360" s="45" t="s">
        <v>2354</v>
      </c>
      <c r="D360" s="45" t="s">
        <v>2255</v>
      </c>
      <c r="E360" s="45" t="s">
        <v>2344</v>
      </c>
      <c r="F360" s="45" t="s">
        <v>2345</v>
      </c>
    </row>
    <row r="361" spans="1:6" ht="16.5" x14ac:dyDescent="0.3">
      <c r="A361" s="92">
        <v>877</v>
      </c>
      <c r="B361" s="93" t="s">
        <v>3088</v>
      </c>
      <c r="C361" s="45" t="s">
        <v>3400</v>
      </c>
      <c r="D361" s="45" t="s">
        <v>2255</v>
      </c>
      <c r="E361" s="45" t="s">
        <v>2344</v>
      </c>
      <c r="F361" s="45" t="s">
        <v>2345</v>
      </c>
    </row>
    <row r="362" spans="1:6" ht="16.5" x14ac:dyDescent="0.3">
      <c r="A362" s="92">
        <v>882</v>
      </c>
      <c r="B362" s="93" t="s">
        <v>1594</v>
      </c>
      <c r="C362" s="45" t="s">
        <v>2355</v>
      </c>
      <c r="D362" s="45" t="s">
        <v>2255</v>
      </c>
      <c r="E362" s="45" t="s">
        <v>2344</v>
      </c>
      <c r="F362" s="45" t="s">
        <v>2345</v>
      </c>
    </row>
    <row r="363" spans="1:6" ht="16.5" x14ac:dyDescent="0.3">
      <c r="A363" s="92">
        <v>884</v>
      </c>
      <c r="B363" s="93" t="s">
        <v>3089</v>
      </c>
      <c r="C363" s="45" t="s">
        <v>3401</v>
      </c>
      <c r="D363" s="45" t="s">
        <v>2255</v>
      </c>
      <c r="E363" s="45" t="s">
        <v>2344</v>
      </c>
      <c r="F363" s="45" t="s">
        <v>2345</v>
      </c>
    </row>
    <row r="364" spans="1:6" ht="16.5" x14ac:dyDescent="0.3">
      <c r="A364" s="92">
        <v>885</v>
      </c>
      <c r="B364" s="93" t="s">
        <v>1595</v>
      </c>
      <c r="C364" s="45" t="s">
        <v>2356</v>
      </c>
      <c r="D364" s="45" t="s">
        <v>2255</v>
      </c>
      <c r="E364" s="45" t="s">
        <v>2344</v>
      </c>
      <c r="F364" s="45" t="s">
        <v>2345</v>
      </c>
    </row>
    <row r="365" spans="1:6" ht="16.5" x14ac:dyDescent="0.3">
      <c r="A365" s="92">
        <v>888</v>
      </c>
      <c r="B365" s="93" t="s">
        <v>1596</v>
      </c>
      <c r="C365" s="45" t="s">
        <v>2357</v>
      </c>
      <c r="D365" s="45" t="s">
        <v>2255</v>
      </c>
      <c r="E365" s="45" t="s">
        <v>2344</v>
      </c>
      <c r="F365" s="45" t="s">
        <v>2345</v>
      </c>
    </row>
    <row r="366" spans="1:6" ht="16.5" x14ac:dyDescent="0.3">
      <c r="A366" s="92">
        <v>889</v>
      </c>
      <c r="B366" s="93" t="s">
        <v>1597</v>
      </c>
      <c r="C366" s="45" t="s">
        <v>2358</v>
      </c>
      <c r="D366" s="45" t="s">
        <v>2255</v>
      </c>
      <c r="E366" s="45" t="s">
        <v>2344</v>
      </c>
      <c r="F366" s="45" t="s">
        <v>2345</v>
      </c>
    </row>
    <row r="367" spans="1:6" ht="16.5" x14ac:dyDescent="0.3">
      <c r="A367" s="92">
        <v>890</v>
      </c>
      <c r="B367" s="93" t="s">
        <v>3090</v>
      </c>
      <c r="C367" s="45" t="s">
        <v>3402</v>
      </c>
      <c r="D367" s="45" t="s">
        <v>2255</v>
      </c>
      <c r="E367" s="45" t="s">
        <v>2344</v>
      </c>
      <c r="F367" s="45" t="s">
        <v>2345</v>
      </c>
    </row>
    <row r="368" spans="1:6" ht="16.5" x14ac:dyDescent="0.3">
      <c r="A368" s="92">
        <v>896</v>
      </c>
      <c r="B368" s="93" t="s">
        <v>3091</v>
      </c>
      <c r="C368" s="45" t="s">
        <v>3403</v>
      </c>
      <c r="D368" s="45" t="s">
        <v>2255</v>
      </c>
      <c r="E368" s="45" t="s">
        <v>2344</v>
      </c>
      <c r="F368" s="45" t="s">
        <v>2345</v>
      </c>
    </row>
    <row r="369" spans="1:6" ht="16.5" x14ac:dyDescent="0.3">
      <c r="A369" s="92">
        <v>904</v>
      </c>
      <c r="B369" s="93" t="s">
        <v>3697</v>
      </c>
      <c r="C369" s="45" t="s">
        <v>3909</v>
      </c>
      <c r="D369" s="45" t="s">
        <v>2255</v>
      </c>
      <c r="E369" s="45" t="s">
        <v>2344</v>
      </c>
      <c r="F369" s="45" t="s">
        <v>2345</v>
      </c>
    </row>
    <row r="370" spans="1:6" ht="16.5" x14ac:dyDescent="0.3">
      <c r="A370" s="92">
        <v>912</v>
      </c>
      <c r="B370" s="93" t="s">
        <v>3092</v>
      </c>
      <c r="C370" s="45" t="s">
        <v>3404</v>
      </c>
      <c r="D370" s="45" t="s">
        <v>2255</v>
      </c>
      <c r="E370" s="45" t="s">
        <v>2344</v>
      </c>
      <c r="F370" s="45" t="s">
        <v>2345</v>
      </c>
    </row>
    <row r="371" spans="1:6" ht="16.5" x14ac:dyDescent="0.3">
      <c r="A371" s="92">
        <v>913</v>
      </c>
      <c r="B371" s="93" t="s">
        <v>3093</v>
      </c>
      <c r="C371" s="45" t="s">
        <v>3405</v>
      </c>
      <c r="D371" s="45" t="s">
        <v>2255</v>
      </c>
      <c r="E371" s="45" t="s">
        <v>2344</v>
      </c>
      <c r="F371" s="45" t="s">
        <v>2345</v>
      </c>
    </row>
    <row r="372" spans="1:6" ht="16.5" x14ac:dyDescent="0.3">
      <c r="A372" s="92">
        <v>919</v>
      </c>
      <c r="B372" s="93" t="s">
        <v>1598</v>
      </c>
      <c r="C372" s="45" t="s">
        <v>2359</v>
      </c>
      <c r="D372" s="45" t="s">
        <v>2255</v>
      </c>
      <c r="E372" s="45" t="s">
        <v>2344</v>
      </c>
      <c r="F372" s="45" t="s">
        <v>2345</v>
      </c>
    </row>
    <row r="373" spans="1:6" ht="16.5" x14ac:dyDescent="0.3">
      <c r="A373" s="92">
        <v>920</v>
      </c>
      <c r="B373" s="93" t="s">
        <v>1599</v>
      </c>
      <c r="C373" s="45" t="s">
        <v>2360</v>
      </c>
      <c r="D373" s="45" t="s">
        <v>2255</v>
      </c>
      <c r="E373" s="45" t="s">
        <v>2344</v>
      </c>
      <c r="F373" s="45" t="s">
        <v>2345</v>
      </c>
    </row>
    <row r="374" spans="1:6" ht="16.5" x14ac:dyDescent="0.3">
      <c r="A374" s="92">
        <v>926</v>
      </c>
      <c r="B374" s="93" t="s">
        <v>3698</v>
      </c>
      <c r="C374" s="45" t="s">
        <v>3910</v>
      </c>
      <c r="D374" s="45" t="s">
        <v>2255</v>
      </c>
      <c r="E374" s="45" t="s">
        <v>2344</v>
      </c>
      <c r="F374" s="45" t="s">
        <v>2345</v>
      </c>
    </row>
    <row r="375" spans="1:6" ht="16.5" x14ac:dyDescent="0.3">
      <c r="A375" s="92">
        <v>929</v>
      </c>
      <c r="B375" s="93" t="s">
        <v>3699</v>
      </c>
      <c r="C375" s="45" t="s">
        <v>3911</v>
      </c>
      <c r="D375" s="45" t="s">
        <v>2255</v>
      </c>
      <c r="E375" s="45" t="s">
        <v>2344</v>
      </c>
      <c r="F375" s="45" t="s">
        <v>2345</v>
      </c>
    </row>
    <row r="376" spans="1:6" ht="16.5" x14ac:dyDescent="0.3">
      <c r="A376" s="92">
        <v>945</v>
      </c>
      <c r="B376" s="93" t="s">
        <v>1600</v>
      </c>
      <c r="C376" s="45" t="s">
        <v>2361</v>
      </c>
      <c r="D376" s="45" t="s">
        <v>2255</v>
      </c>
      <c r="E376" s="45" t="s">
        <v>2361</v>
      </c>
      <c r="F376" s="45"/>
    </row>
    <row r="377" spans="1:6" ht="16.5" x14ac:dyDescent="0.3">
      <c r="A377" s="92">
        <v>946</v>
      </c>
      <c r="B377" s="93" t="s">
        <v>1601</v>
      </c>
      <c r="C377" s="45" t="s">
        <v>2362</v>
      </c>
      <c r="D377" s="45" t="s">
        <v>2255</v>
      </c>
      <c r="E377" s="45" t="s">
        <v>2361</v>
      </c>
      <c r="F377" s="45" t="s">
        <v>2362</v>
      </c>
    </row>
    <row r="378" spans="1:6" ht="16.5" x14ac:dyDescent="0.3">
      <c r="A378" s="92">
        <v>947</v>
      </c>
      <c r="B378" s="93" t="s">
        <v>1602</v>
      </c>
      <c r="C378" s="45" t="s">
        <v>2363</v>
      </c>
      <c r="D378" s="45" t="s">
        <v>2255</v>
      </c>
      <c r="E378" s="45" t="s">
        <v>2361</v>
      </c>
      <c r="F378" s="45" t="s">
        <v>2362</v>
      </c>
    </row>
    <row r="379" spans="1:6" ht="16.5" x14ac:dyDescent="0.3">
      <c r="A379" s="92">
        <v>948</v>
      </c>
      <c r="B379" s="93" t="s">
        <v>1603</v>
      </c>
      <c r="C379" s="45" t="s">
        <v>2364</v>
      </c>
      <c r="D379" s="45" t="s">
        <v>2255</v>
      </c>
      <c r="E379" s="45" t="s">
        <v>2361</v>
      </c>
      <c r="F379" s="45" t="s">
        <v>2362</v>
      </c>
    </row>
    <row r="380" spans="1:6" ht="16.5" x14ac:dyDescent="0.3">
      <c r="A380" s="92">
        <v>949</v>
      </c>
      <c r="B380" s="93" t="s">
        <v>1604</v>
      </c>
      <c r="C380" s="45" t="s">
        <v>2365</v>
      </c>
      <c r="D380" s="45" t="s">
        <v>2255</v>
      </c>
      <c r="E380" s="45" t="s">
        <v>2361</v>
      </c>
      <c r="F380" s="45" t="s">
        <v>2362</v>
      </c>
    </row>
    <row r="381" spans="1:6" ht="16.5" x14ac:dyDescent="0.3">
      <c r="A381" s="92">
        <v>950</v>
      </c>
      <c r="B381" s="93" t="s">
        <v>3094</v>
      </c>
      <c r="C381" s="45" t="s">
        <v>3406</v>
      </c>
      <c r="D381" s="45" t="s">
        <v>2255</v>
      </c>
      <c r="E381" s="45" t="s">
        <v>2361</v>
      </c>
      <c r="F381" s="45" t="s">
        <v>2362</v>
      </c>
    </row>
    <row r="382" spans="1:6" ht="16.5" x14ac:dyDescent="0.3">
      <c r="A382" s="92">
        <v>951</v>
      </c>
      <c r="B382" s="93" t="s">
        <v>3095</v>
      </c>
      <c r="C382" s="45" t="s">
        <v>3407</v>
      </c>
      <c r="D382" s="45" t="s">
        <v>2255</v>
      </c>
      <c r="E382" s="45" t="s">
        <v>2361</v>
      </c>
      <c r="F382" s="45" t="s">
        <v>2362</v>
      </c>
    </row>
    <row r="383" spans="1:6" ht="16.5" x14ac:dyDescent="0.3">
      <c r="A383" s="92">
        <v>952</v>
      </c>
      <c r="B383" s="93" t="s">
        <v>1605</v>
      </c>
      <c r="C383" s="45" t="s">
        <v>2366</v>
      </c>
      <c r="D383" s="45" t="s">
        <v>2255</v>
      </c>
      <c r="E383" s="45" t="s">
        <v>2361</v>
      </c>
      <c r="F383" s="45" t="s">
        <v>2362</v>
      </c>
    </row>
    <row r="384" spans="1:6" ht="16.5" x14ac:dyDescent="0.3">
      <c r="A384" s="92">
        <v>953</v>
      </c>
      <c r="B384" s="93" t="s">
        <v>1606</v>
      </c>
      <c r="C384" s="45" t="s">
        <v>2367</v>
      </c>
      <c r="D384" s="45" t="s">
        <v>2255</v>
      </c>
      <c r="E384" s="45" t="s">
        <v>2361</v>
      </c>
      <c r="F384" s="45" t="s">
        <v>2367</v>
      </c>
    </row>
    <row r="385" spans="1:6" ht="16.5" x14ac:dyDescent="0.3">
      <c r="A385" s="92">
        <v>954</v>
      </c>
      <c r="B385" s="93" t="s">
        <v>1607</v>
      </c>
      <c r="C385" s="45" t="s">
        <v>2368</v>
      </c>
      <c r="D385" s="45" t="s">
        <v>2255</v>
      </c>
      <c r="E385" s="45" t="s">
        <v>2361</v>
      </c>
      <c r="F385" s="45" t="s">
        <v>2367</v>
      </c>
    </row>
    <row r="386" spans="1:6" ht="16.5" x14ac:dyDescent="0.3">
      <c r="A386" s="92">
        <v>955</v>
      </c>
      <c r="B386" s="93" t="s">
        <v>1608</v>
      </c>
      <c r="C386" s="45" t="s">
        <v>40</v>
      </c>
      <c r="D386" s="45" t="s">
        <v>2255</v>
      </c>
      <c r="E386" s="45" t="s">
        <v>2361</v>
      </c>
      <c r="F386" s="45" t="s">
        <v>2367</v>
      </c>
    </row>
    <row r="387" spans="1:6" ht="16.5" x14ac:dyDescent="0.3">
      <c r="A387" s="92">
        <v>956</v>
      </c>
      <c r="B387" s="93" t="s">
        <v>1609</v>
      </c>
      <c r="C387" s="45" t="s">
        <v>2369</v>
      </c>
      <c r="D387" s="45" t="s">
        <v>2255</v>
      </c>
      <c r="E387" s="45" t="s">
        <v>2361</v>
      </c>
      <c r="F387" s="45" t="s">
        <v>2367</v>
      </c>
    </row>
    <row r="388" spans="1:6" ht="16.5" x14ac:dyDescent="0.3">
      <c r="A388" s="92">
        <v>957</v>
      </c>
      <c r="B388" s="93" t="s">
        <v>1610</v>
      </c>
      <c r="C388" s="45" t="s">
        <v>2370</v>
      </c>
      <c r="D388" s="45" t="s">
        <v>2255</v>
      </c>
      <c r="E388" s="45" t="s">
        <v>2361</v>
      </c>
      <c r="F388" s="45" t="s">
        <v>2370</v>
      </c>
    </row>
    <row r="389" spans="1:6" ht="16.5" x14ac:dyDescent="0.3">
      <c r="A389" s="92">
        <v>958</v>
      </c>
      <c r="B389" s="93" t="s">
        <v>1611</v>
      </c>
      <c r="C389" s="45" t="s">
        <v>2371</v>
      </c>
      <c r="D389" s="45" t="s">
        <v>2255</v>
      </c>
      <c r="E389" s="45" t="s">
        <v>2361</v>
      </c>
      <c r="F389" s="45" t="s">
        <v>2370</v>
      </c>
    </row>
    <row r="390" spans="1:6" ht="16.5" x14ac:dyDescent="0.3">
      <c r="A390" s="92">
        <v>962</v>
      </c>
      <c r="B390" s="93" t="s">
        <v>3096</v>
      </c>
      <c r="C390" s="45" t="s">
        <v>3408</v>
      </c>
      <c r="D390" s="45" t="s">
        <v>2255</v>
      </c>
      <c r="E390" s="45" t="s">
        <v>2361</v>
      </c>
      <c r="F390" s="45" t="s">
        <v>3408</v>
      </c>
    </row>
    <row r="391" spans="1:6" ht="16.5" x14ac:dyDescent="0.3">
      <c r="A391" s="92">
        <v>963</v>
      </c>
      <c r="B391" s="93" t="s">
        <v>3097</v>
      </c>
      <c r="C391" s="45" t="s">
        <v>3409</v>
      </c>
      <c r="D391" s="45" t="s">
        <v>2255</v>
      </c>
      <c r="E391" s="45" t="s">
        <v>2361</v>
      </c>
      <c r="F391" s="45" t="s">
        <v>3408</v>
      </c>
    </row>
    <row r="392" spans="1:6" ht="16.5" x14ac:dyDescent="0.3">
      <c r="A392" s="92">
        <v>964</v>
      </c>
      <c r="B392" s="93" t="s">
        <v>1612</v>
      </c>
      <c r="C392" s="45" t="s">
        <v>2372</v>
      </c>
      <c r="D392" s="45" t="s">
        <v>2255</v>
      </c>
      <c r="E392" s="45" t="s">
        <v>2361</v>
      </c>
      <c r="F392" s="45" t="s">
        <v>2372</v>
      </c>
    </row>
    <row r="393" spans="1:6" ht="16.5" x14ac:dyDescent="0.3">
      <c r="A393" s="92">
        <v>965</v>
      </c>
      <c r="B393" s="93" t="s">
        <v>1613</v>
      </c>
      <c r="C393" s="45" t="s">
        <v>2373</v>
      </c>
      <c r="D393" s="45" t="s">
        <v>2255</v>
      </c>
      <c r="E393" s="45" t="s">
        <v>2361</v>
      </c>
      <c r="F393" s="45" t="s">
        <v>2372</v>
      </c>
    </row>
    <row r="394" spans="1:6" ht="16.5" x14ac:dyDescent="0.3">
      <c r="A394" s="92">
        <v>966</v>
      </c>
      <c r="B394" s="93" t="s">
        <v>3700</v>
      </c>
      <c r="C394" s="45" t="s">
        <v>3912</v>
      </c>
      <c r="D394" s="45" t="s">
        <v>2255</v>
      </c>
      <c r="E394" s="45" t="s">
        <v>2361</v>
      </c>
      <c r="F394" s="45" t="s">
        <v>2372</v>
      </c>
    </row>
    <row r="395" spans="1:6" ht="16.5" x14ac:dyDescent="0.3">
      <c r="A395" s="92">
        <v>967</v>
      </c>
      <c r="B395" s="93" t="s">
        <v>3701</v>
      </c>
      <c r="C395" s="45" t="s">
        <v>3913</v>
      </c>
      <c r="D395" s="45" t="s">
        <v>2255</v>
      </c>
      <c r="E395" s="45" t="s">
        <v>2361</v>
      </c>
      <c r="F395" s="45" t="s">
        <v>2372</v>
      </c>
    </row>
    <row r="396" spans="1:6" ht="16.5" x14ac:dyDescent="0.3">
      <c r="A396" s="92">
        <v>968</v>
      </c>
      <c r="B396" s="93" t="s">
        <v>1614</v>
      </c>
      <c r="C396" s="45" t="s">
        <v>2374</v>
      </c>
      <c r="D396" s="45" t="s">
        <v>2374</v>
      </c>
      <c r="E396" s="45"/>
      <c r="F396" s="45"/>
    </row>
    <row r="397" spans="1:6" ht="16.5" x14ac:dyDescent="0.3">
      <c r="A397" s="92">
        <v>969</v>
      </c>
      <c r="B397" s="93" t="s">
        <v>1615</v>
      </c>
      <c r="C397" s="45" t="s">
        <v>2375</v>
      </c>
      <c r="D397" s="45" t="s">
        <v>2374</v>
      </c>
      <c r="E397" s="45" t="s">
        <v>2375</v>
      </c>
      <c r="F397" s="45"/>
    </row>
    <row r="398" spans="1:6" ht="16.5" x14ac:dyDescent="0.3">
      <c r="A398" s="92">
        <v>970</v>
      </c>
      <c r="B398" s="93" t="s">
        <v>1616</v>
      </c>
      <c r="C398" s="45" t="s">
        <v>2376</v>
      </c>
      <c r="D398" s="45" t="s">
        <v>2374</v>
      </c>
      <c r="E398" s="45" t="s">
        <v>2375</v>
      </c>
      <c r="F398" s="45" t="s">
        <v>2376</v>
      </c>
    </row>
    <row r="399" spans="1:6" ht="16.5" x14ac:dyDescent="0.3">
      <c r="A399" s="92">
        <v>971</v>
      </c>
      <c r="B399" s="93" t="s">
        <v>1617</v>
      </c>
      <c r="C399" s="45" t="s">
        <v>2377</v>
      </c>
      <c r="D399" s="45" t="s">
        <v>2374</v>
      </c>
      <c r="E399" s="45" t="s">
        <v>2375</v>
      </c>
      <c r="F399" s="45" t="s">
        <v>2376</v>
      </c>
    </row>
    <row r="400" spans="1:6" ht="16.5" x14ac:dyDescent="0.3">
      <c r="A400" s="92">
        <v>977</v>
      </c>
      <c r="B400" s="93" t="s">
        <v>3098</v>
      </c>
      <c r="C400" s="45" t="s">
        <v>3410</v>
      </c>
      <c r="D400" s="45" t="s">
        <v>2374</v>
      </c>
      <c r="E400" s="45" t="s">
        <v>2375</v>
      </c>
      <c r="F400" s="45" t="s">
        <v>3410</v>
      </c>
    </row>
    <row r="401" spans="1:6" ht="16.5" x14ac:dyDescent="0.3">
      <c r="A401" s="92">
        <v>988</v>
      </c>
      <c r="B401" s="93" t="s">
        <v>3099</v>
      </c>
      <c r="C401" s="45" t="s">
        <v>3411</v>
      </c>
      <c r="D401" s="45" t="s">
        <v>2374</v>
      </c>
      <c r="E401" s="45" t="s">
        <v>2375</v>
      </c>
      <c r="F401" s="45" t="s">
        <v>3410</v>
      </c>
    </row>
    <row r="402" spans="1:6" ht="16.5" x14ac:dyDescent="0.3">
      <c r="A402" s="92">
        <v>989</v>
      </c>
      <c r="B402" s="93" t="s">
        <v>3100</v>
      </c>
      <c r="C402" s="45" t="s">
        <v>3412</v>
      </c>
      <c r="D402" s="45" t="s">
        <v>2374</v>
      </c>
      <c r="E402" s="45" t="s">
        <v>2375</v>
      </c>
      <c r="F402" s="45" t="s">
        <v>3410</v>
      </c>
    </row>
    <row r="403" spans="1:6" ht="16.5" x14ac:dyDescent="0.3">
      <c r="A403" s="92">
        <v>1005</v>
      </c>
      <c r="B403" s="93" t="s">
        <v>3101</v>
      </c>
      <c r="C403" s="45" t="s">
        <v>3413</v>
      </c>
      <c r="D403" s="45" t="s">
        <v>2374</v>
      </c>
      <c r="E403" s="45" t="s">
        <v>3413</v>
      </c>
      <c r="F403" s="45"/>
    </row>
    <row r="404" spans="1:6" ht="16.5" x14ac:dyDescent="0.3">
      <c r="A404" s="92">
        <v>1013</v>
      </c>
      <c r="B404" s="93" t="s">
        <v>3102</v>
      </c>
      <c r="C404" s="45" t="s">
        <v>3414</v>
      </c>
      <c r="D404" s="45" t="s">
        <v>2374</v>
      </c>
      <c r="E404" s="45" t="s">
        <v>3413</v>
      </c>
      <c r="F404" s="45" t="s">
        <v>3414</v>
      </c>
    </row>
    <row r="405" spans="1:6" ht="16.5" x14ac:dyDescent="0.3">
      <c r="A405" s="92">
        <v>1019</v>
      </c>
      <c r="B405" s="93" t="s">
        <v>3103</v>
      </c>
      <c r="C405" s="45" t="s">
        <v>3415</v>
      </c>
      <c r="D405" s="45" t="s">
        <v>2374</v>
      </c>
      <c r="E405" s="45" t="s">
        <v>3413</v>
      </c>
      <c r="F405" s="45" t="s">
        <v>3414</v>
      </c>
    </row>
    <row r="406" spans="1:6" ht="16.5" x14ac:dyDescent="0.3">
      <c r="A406" s="92">
        <v>1022</v>
      </c>
      <c r="B406" s="93" t="s">
        <v>3104</v>
      </c>
      <c r="C406" s="45" t="s">
        <v>3416</v>
      </c>
      <c r="D406" s="45" t="s">
        <v>2374</v>
      </c>
      <c r="E406" s="45" t="s">
        <v>3413</v>
      </c>
      <c r="F406" s="45" t="s">
        <v>3414</v>
      </c>
    </row>
    <row r="407" spans="1:6" ht="16.5" x14ac:dyDescent="0.3">
      <c r="A407" s="92">
        <v>1027</v>
      </c>
      <c r="B407" s="93" t="s">
        <v>3105</v>
      </c>
      <c r="C407" s="45" t="s">
        <v>3417</v>
      </c>
      <c r="D407" s="45" t="s">
        <v>2374</v>
      </c>
      <c r="E407" s="45" t="s">
        <v>3417</v>
      </c>
      <c r="F407" s="45"/>
    </row>
    <row r="408" spans="1:6" ht="16.5" x14ac:dyDescent="0.3">
      <c r="A408" s="92">
        <v>1028</v>
      </c>
      <c r="B408" s="93" t="s">
        <v>3702</v>
      </c>
      <c r="C408" s="45" t="s">
        <v>3914</v>
      </c>
      <c r="D408" s="45" t="s">
        <v>2374</v>
      </c>
      <c r="E408" s="45" t="s">
        <v>3417</v>
      </c>
      <c r="F408" s="45" t="s">
        <v>3914</v>
      </c>
    </row>
    <row r="409" spans="1:6" ht="16.5" x14ac:dyDescent="0.3">
      <c r="A409" s="92">
        <v>1029</v>
      </c>
      <c r="B409" s="93" t="s">
        <v>3703</v>
      </c>
      <c r="C409" s="45" t="s">
        <v>3915</v>
      </c>
      <c r="D409" s="45" t="s">
        <v>2374</v>
      </c>
      <c r="E409" s="45" t="s">
        <v>3417</v>
      </c>
      <c r="F409" s="45" t="s">
        <v>3914</v>
      </c>
    </row>
    <row r="410" spans="1:6" ht="16.5" x14ac:dyDescent="0.3">
      <c r="A410" s="92">
        <v>1032</v>
      </c>
      <c r="B410" s="93" t="s">
        <v>3704</v>
      </c>
      <c r="C410" s="45" t="s">
        <v>3916</v>
      </c>
      <c r="D410" s="45" t="s">
        <v>2374</v>
      </c>
      <c r="E410" s="45" t="s">
        <v>3417</v>
      </c>
      <c r="F410" s="45" t="s">
        <v>3914</v>
      </c>
    </row>
    <row r="411" spans="1:6" ht="16.5" x14ac:dyDescent="0.3">
      <c r="A411" s="92">
        <v>1034</v>
      </c>
      <c r="B411" s="93" t="s">
        <v>3106</v>
      </c>
      <c r="C411" s="45" t="s">
        <v>3418</v>
      </c>
      <c r="D411" s="45" t="s">
        <v>2374</v>
      </c>
      <c r="E411" s="45" t="s">
        <v>3417</v>
      </c>
      <c r="F411" s="45" t="s">
        <v>3418</v>
      </c>
    </row>
    <row r="412" spans="1:6" ht="16.5" x14ac:dyDescent="0.3">
      <c r="A412" s="92">
        <v>1035</v>
      </c>
      <c r="B412" s="93" t="s">
        <v>1618</v>
      </c>
      <c r="C412" s="45" t="s">
        <v>2378</v>
      </c>
      <c r="D412" s="45" t="s">
        <v>2378</v>
      </c>
      <c r="E412" s="45"/>
      <c r="F412" s="45"/>
    </row>
    <row r="413" spans="1:6" ht="16.5" x14ac:dyDescent="0.3">
      <c r="A413" s="92">
        <v>1036</v>
      </c>
      <c r="B413" s="93" t="s">
        <v>1619</v>
      </c>
      <c r="C413" s="45" t="s">
        <v>2379</v>
      </c>
      <c r="D413" s="45" t="s">
        <v>2378</v>
      </c>
      <c r="E413" s="45" t="s">
        <v>2379</v>
      </c>
      <c r="F413" s="45"/>
    </row>
    <row r="414" spans="1:6" ht="16.5" x14ac:dyDescent="0.3">
      <c r="A414" s="92">
        <v>1037</v>
      </c>
      <c r="B414" s="93" t="s">
        <v>1620</v>
      </c>
      <c r="C414" s="45" t="s">
        <v>2380</v>
      </c>
      <c r="D414" s="45" t="s">
        <v>2378</v>
      </c>
      <c r="E414" s="45" t="s">
        <v>2379</v>
      </c>
      <c r="F414" s="45" t="s">
        <v>2380</v>
      </c>
    </row>
    <row r="415" spans="1:6" ht="16.5" x14ac:dyDescent="0.3">
      <c r="A415" s="92">
        <v>1063</v>
      </c>
      <c r="B415" s="93" t="s">
        <v>1621</v>
      </c>
      <c r="C415" s="45" t="s">
        <v>2381</v>
      </c>
      <c r="D415" s="45" t="s">
        <v>2378</v>
      </c>
      <c r="E415" s="45" t="s">
        <v>2379</v>
      </c>
      <c r="F415" s="45" t="s">
        <v>2380</v>
      </c>
    </row>
    <row r="416" spans="1:6" ht="16.5" x14ac:dyDescent="0.3">
      <c r="A416" s="92">
        <v>1083</v>
      </c>
      <c r="B416" s="93" t="s">
        <v>1622</v>
      </c>
      <c r="C416" s="45" t="s">
        <v>2382</v>
      </c>
      <c r="D416" s="45" t="s">
        <v>2378</v>
      </c>
      <c r="E416" s="45" t="s">
        <v>2379</v>
      </c>
      <c r="F416" s="45" t="s">
        <v>2382</v>
      </c>
    </row>
    <row r="417" spans="1:6" ht="16.5" x14ac:dyDescent="0.3">
      <c r="A417" s="92">
        <v>1084</v>
      </c>
      <c r="B417" s="93" t="s">
        <v>1623</v>
      </c>
      <c r="C417" s="45" t="s">
        <v>2383</v>
      </c>
      <c r="D417" s="45" t="s">
        <v>2378</v>
      </c>
      <c r="E417" s="45" t="s">
        <v>2379</v>
      </c>
      <c r="F417" s="45" t="s">
        <v>2382</v>
      </c>
    </row>
    <row r="418" spans="1:6" ht="16.5" x14ac:dyDescent="0.3">
      <c r="A418" s="92">
        <v>1086</v>
      </c>
      <c r="B418" s="93" t="s">
        <v>3705</v>
      </c>
      <c r="C418" s="45" t="s">
        <v>3917</v>
      </c>
      <c r="D418" s="45" t="s">
        <v>2378</v>
      </c>
      <c r="E418" s="45" t="s">
        <v>2379</v>
      </c>
      <c r="F418" s="45" t="s">
        <v>2382</v>
      </c>
    </row>
    <row r="419" spans="1:6" ht="16.5" x14ac:dyDescent="0.3">
      <c r="A419" s="92">
        <v>1087</v>
      </c>
      <c r="B419" s="93" t="s">
        <v>3107</v>
      </c>
      <c r="C419" s="45" t="s">
        <v>3419</v>
      </c>
      <c r="D419" s="45" t="s">
        <v>2378</v>
      </c>
      <c r="E419" s="45" t="s">
        <v>2379</v>
      </c>
      <c r="F419" s="45" t="s">
        <v>2382</v>
      </c>
    </row>
    <row r="420" spans="1:6" ht="16.5" x14ac:dyDescent="0.3">
      <c r="A420" s="92">
        <v>1088</v>
      </c>
      <c r="B420" s="93" t="s">
        <v>1624</v>
      </c>
      <c r="C420" s="45" t="s">
        <v>2384</v>
      </c>
      <c r="D420" s="45" t="s">
        <v>2378</v>
      </c>
      <c r="E420" s="45" t="s">
        <v>2379</v>
      </c>
      <c r="F420" s="45" t="s">
        <v>2382</v>
      </c>
    </row>
    <row r="421" spans="1:6" ht="16.5" x14ac:dyDescent="0.3">
      <c r="A421" s="92">
        <v>1091</v>
      </c>
      <c r="B421" s="93" t="s">
        <v>1625</v>
      </c>
      <c r="C421" s="45" t="s">
        <v>2385</v>
      </c>
      <c r="D421" s="45" t="s">
        <v>2378</v>
      </c>
      <c r="E421" s="45" t="s">
        <v>2379</v>
      </c>
      <c r="F421" s="45" t="s">
        <v>2382</v>
      </c>
    </row>
    <row r="422" spans="1:6" ht="16.5" x14ac:dyDescent="0.3">
      <c r="A422" s="92">
        <v>1101</v>
      </c>
      <c r="B422" s="93" t="s">
        <v>3108</v>
      </c>
      <c r="C422" s="45" t="s">
        <v>3420</v>
      </c>
      <c r="D422" s="45" t="s">
        <v>2378</v>
      </c>
      <c r="E422" s="45" t="s">
        <v>2379</v>
      </c>
      <c r="F422" s="45" t="s">
        <v>2382</v>
      </c>
    </row>
    <row r="423" spans="1:6" ht="16.5" x14ac:dyDescent="0.3">
      <c r="A423" s="92">
        <v>1102</v>
      </c>
      <c r="B423" s="93" t="s">
        <v>3706</v>
      </c>
      <c r="C423" s="45" t="s">
        <v>3918</v>
      </c>
      <c r="D423" s="45" t="s">
        <v>2378</v>
      </c>
      <c r="E423" s="45" t="s">
        <v>2379</v>
      </c>
      <c r="F423" s="45" t="s">
        <v>2382</v>
      </c>
    </row>
    <row r="424" spans="1:6" ht="16.5" x14ac:dyDescent="0.3">
      <c r="A424" s="92">
        <v>1106</v>
      </c>
      <c r="B424" s="93" t="s">
        <v>3109</v>
      </c>
      <c r="C424" s="45" t="s">
        <v>3421</v>
      </c>
      <c r="D424" s="45" t="s">
        <v>2378</v>
      </c>
      <c r="E424" s="45" t="s">
        <v>2379</v>
      </c>
      <c r="F424" s="45" t="s">
        <v>2382</v>
      </c>
    </row>
    <row r="425" spans="1:6" ht="16.5" x14ac:dyDescent="0.3">
      <c r="A425" s="92">
        <v>1107</v>
      </c>
      <c r="B425" s="93" t="s">
        <v>3110</v>
      </c>
      <c r="C425" s="45" t="s">
        <v>3422</v>
      </c>
      <c r="D425" s="45" t="s">
        <v>2378</v>
      </c>
      <c r="E425" s="45" t="s">
        <v>2379</v>
      </c>
      <c r="F425" s="45" t="s">
        <v>2382</v>
      </c>
    </row>
    <row r="426" spans="1:6" ht="16.5" x14ac:dyDescent="0.3">
      <c r="A426" s="92">
        <v>1108</v>
      </c>
      <c r="B426" s="93" t="s">
        <v>3707</v>
      </c>
      <c r="C426" s="45" t="s">
        <v>3919</v>
      </c>
      <c r="D426" s="45" t="s">
        <v>2378</v>
      </c>
      <c r="E426" s="45" t="s">
        <v>2379</v>
      </c>
      <c r="F426" s="45" t="s">
        <v>2382</v>
      </c>
    </row>
    <row r="427" spans="1:6" ht="16.5" x14ac:dyDescent="0.3">
      <c r="A427" s="92">
        <v>1114</v>
      </c>
      <c r="B427" s="93" t="s">
        <v>3708</v>
      </c>
      <c r="C427" s="45" t="s">
        <v>3920</v>
      </c>
      <c r="D427" s="45" t="s">
        <v>2378</v>
      </c>
      <c r="E427" s="45" t="s">
        <v>2379</v>
      </c>
      <c r="F427" s="45" t="s">
        <v>2382</v>
      </c>
    </row>
    <row r="428" spans="1:6" ht="16.5" x14ac:dyDescent="0.3">
      <c r="A428" s="92">
        <v>1117</v>
      </c>
      <c r="B428" s="93" t="s">
        <v>3709</v>
      </c>
      <c r="C428" s="45" t="s">
        <v>3921</v>
      </c>
      <c r="D428" s="45" t="s">
        <v>2378</v>
      </c>
      <c r="E428" s="45" t="s">
        <v>2379</v>
      </c>
      <c r="F428" s="45" t="s">
        <v>2382</v>
      </c>
    </row>
    <row r="429" spans="1:6" ht="16.5" x14ac:dyDescent="0.3">
      <c r="A429" s="92">
        <v>1118</v>
      </c>
      <c r="B429" s="93" t="s">
        <v>3710</v>
      </c>
      <c r="C429" s="45" t="s">
        <v>3922</v>
      </c>
      <c r="D429" s="45" t="s">
        <v>2378</v>
      </c>
      <c r="E429" s="45" t="s">
        <v>2379</v>
      </c>
      <c r="F429" s="45" t="s">
        <v>2382</v>
      </c>
    </row>
    <row r="430" spans="1:6" ht="16.5" x14ac:dyDescent="0.3">
      <c r="A430" s="92">
        <v>1131</v>
      </c>
      <c r="B430" s="93" t="s">
        <v>1626</v>
      </c>
      <c r="C430" s="45" t="s">
        <v>2386</v>
      </c>
      <c r="D430" s="45" t="s">
        <v>2378</v>
      </c>
      <c r="E430" s="45" t="s">
        <v>2386</v>
      </c>
      <c r="F430" s="45"/>
    </row>
    <row r="431" spans="1:6" ht="16.5" x14ac:dyDescent="0.3">
      <c r="A431" s="92">
        <v>1132</v>
      </c>
      <c r="B431" s="93" t="s">
        <v>1627</v>
      </c>
      <c r="C431" s="45" t="s">
        <v>2387</v>
      </c>
      <c r="D431" s="45" t="s">
        <v>2378</v>
      </c>
      <c r="E431" s="45" t="s">
        <v>2386</v>
      </c>
      <c r="F431" s="45" t="s">
        <v>2387</v>
      </c>
    </row>
    <row r="432" spans="1:6" ht="16.5" x14ac:dyDescent="0.3">
      <c r="A432" s="92">
        <v>1133</v>
      </c>
      <c r="B432" s="93" t="s">
        <v>1628</v>
      </c>
      <c r="C432" s="45" t="s">
        <v>2388</v>
      </c>
      <c r="D432" s="45" t="s">
        <v>2378</v>
      </c>
      <c r="E432" s="45" t="s">
        <v>2386</v>
      </c>
      <c r="F432" s="45" t="s">
        <v>2387</v>
      </c>
    </row>
    <row r="433" spans="1:6" ht="16.5" x14ac:dyDescent="0.3">
      <c r="A433" s="92">
        <v>1134</v>
      </c>
      <c r="B433" s="93" t="s">
        <v>1629</v>
      </c>
      <c r="C433" s="45" t="s">
        <v>2389</v>
      </c>
      <c r="D433" s="45" t="s">
        <v>2378</v>
      </c>
      <c r="E433" s="45" t="s">
        <v>2386</v>
      </c>
      <c r="F433" s="45" t="s">
        <v>2387</v>
      </c>
    </row>
    <row r="434" spans="1:6" ht="16.5" x14ac:dyDescent="0.3">
      <c r="A434" s="92">
        <v>1135</v>
      </c>
      <c r="B434" s="93" t="s">
        <v>1630</v>
      </c>
      <c r="C434" s="45" t="s">
        <v>2390</v>
      </c>
      <c r="D434" s="45" t="s">
        <v>2378</v>
      </c>
      <c r="E434" s="45" t="s">
        <v>2386</v>
      </c>
      <c r="F434" s="45" t="s">
        <v>2387</v>
      </c>
    </row>
    <row r="435" spans="1:6" ht="16.5" x14ac:dyDescent="0.3">
      <c r="A435" s="92">
        <v>1136</v>
      </c>
      <c r="B435" s="93" t="s">
        <v>1631</v>
      </c>
      <c r="C435" s="45" t="s">
        <v>2391</v>
      </c>
      <c r="D435" s="45" t="s">
        <v>2378</v>
      </c>
      <c r="E435" s="45" t="s">
        <v>2386</v>
      </c>
      <c r="F435" s="45" t="s">
        <v>2387</v>
      </c>
    </row>
    <row r="436" spans="1:6" ht="16.5" x14ac:dyDescent="0.3">
      <c r="A436" s="92">
        <v>1143</v>
      </c>
      <c r="B436" s="93" t="s">
        <v>3711</v>
      </c>
      <c r="C436" s="45" t="s">
        <v>3923</v>
      </c>
      <c r="D436" s="45" t="s">
        <v>2378</v>
      </c>
      <c r="E436" s="45" t="s">
        <v>2386</v>
      </c>
      <c r="F436" s="45" t="s">
        <v>2387</v>
      </c>
    </row>
    <row r="437" spans="1:6" ht="16.5" x14ac:dyDescent="0.3">
      <c r="A437" s="92">
        <v>1144</v>
      </c>
      <c r="B437" s="93" t="s">
        <v>3712</v>
      </c>
      <c r="C437" s="45" t="s">
        <v>3924</v>
      </c>
      <c r="D437" s="45" t="s">
        <v>2378</v>
      </c>
      <c r="E437" s="45" t="s">
        <v>2386</v>
      </c>
      <c r="F437" s="45" t="s">
        <v>2387</v>
      </c>
    </row>
    <row r="438" spans="1:6" ht="16.5" x14ac:dyDescent="0.3">
      <c r="A438" s="92">
        <v>1145</v>
      </c>
      <c r="B438" s="93" t="s">
        <v>3111</v>
      </c>
      <c r="C438" s="45" t="s">
        <v>3423</v>
      </c>
      <c r="D438" s="45" t="s">
        <v>2378</v>
      </c>
      <c r="E438" s="45" t="s">
        <v>2386</v>
      </c>
      <c r="F438" s="45" t="s">
        <v>2387</v>
      </c>
    </row>
    <row r="439" spans="1:6" ht="16.5" x14ac:dyDescent="0.3">
      <c r="A439" s="92">
        <v>1146</v>
      </c>
      <c r="B439" s="93" t="s">
        <v>3112</v>
      </c>
      <c r="C439" s="45" t="s">
        <v>3424</v>
      </c>
      <c r="D439" s="45" t="s">
        <v>2378</v>
      </c>
      <c r="E439" s="45" t="s">
        <v>2386</v>
      </c>
      <c r="F439" s="45" t="s">
        <v>2387</v>
      </c>
    </row>
    <row r="440" spans="1:6" ht="16.5" x14ac:dyDescent="0.3">
      <c r="A440" s="92">
        <v>1147</v>
      </c>
      <c r="B440" s="93" t="s">
        <v>1632</v>
      </c>
      <c r="C440" s="45" t="s">
        <v>2392</v>
      </c>
      <c r="D440" s="45" t="s">
        <v>2378</v>
      </c>
      <c r="E440" s="45" t="s">
        <v>2386</v>
      </c>
      <c r="F440" s="45" t="s">
        <v>2387</v>
      </c>
    </row>
    <row r="441" spans="1:6" ht="16.5" x14ac:dyDescent="0.3">
      <c r="A441" s="92">
        <v>1148</v>
      </c>
      <c r="B441" s="93" t="s">
        <v>1633</v>
      </c>
      <c r="C441" s="45" t="s">
        <v>2393</v>
      </c>
      <c r="D441" s="45" t="s">
        <v>2378</v>
      </c>
      <c r="E441" s="45" t="s">
        <v>2386</v>
      </c>
      <c r="F441" s="45" t="s">
        <v>2387</v>
      </c>
    </row>
    <row r="442" spans="1:6" ht="16.5" x14ac:dyDescent="0.3">
      <c r="A442" s="92">
        <v>1153</v>
      </c>
      <c r="B442" s="93" t="s">
        <v>3113</v>
      </c>
      <c r="C442" s="45" t="s">
        <v>3425</v>
      </c>
      <c r="D442" s="45" t="s">
        <v>2378</v>
      </c>
      <c r="E442" s="45" t="s">
        <v>2386</v>
      </c>
      <c r="F442" s="45" t="s">
        <v>2387</v>
      </c>
    </row>
    <row r="443" spans="1:6" ht="16.5" x14ac:dyDescent="0.3">
      <c r="A443" s="92">
        <v>1154</v>
      </c>
      <c r="B443" s="93" t="s">
        <v>3114</v>
      </c>
      <c r="C443" s="45" t="s">
        <v>3426</v>
      </c>
      <c r="D443" s="45" t="s">
        <v>2378</v>
      </c>
      <c r="E443" s="45" t="s">
        <v>2386</v>
      </c>
      <c r="F443" s="45" t="s">
        <v>2387</v>
      </c>
    </row>
    <row r="444" spans="1:6" ht="16.5" x14ac:dyDescent="0.3">
      <c r="A444" s="92">
        <v>1156</v>
      </c>
      <c r="B444" s="93" t="s">
        <v>3115</v>
      </c>
      <c r="C444" s="45" t="s">
        <v>3427</v>
      </c>
      <c r="D444" s="45" t="s">
        <v>2378</v>
      </c>
      <c r="E444" s="45" t="s">
        <v>2386</v>
      </c>
      <c r="F444" s="45" t="s">
        <v>2387</v>
      </c>
    </row>
    <row r="445" spans="1:6" ht="16.5" x14ac:dyDescent="0.3">
      <c r="A445" s="92">
        <v>1157</v>
      </c>
      <c r="B445" s="93" t="s">
        <v>3116</v>
      </c>
      <c r="C445" s="45" t="s">
        <v>3428</v>
      </c>
      <c r="D445" s="45" t="s">
        <v>2378</v>
      </c>
      <c r="E445" s="45" t="s">
        <v>2386</v>
      </c>
      <c r="F445" s="45" t="s">
        <v>2387</v>
      </c>
    </row>
    <row r="446" spans="1:6" ht="16.5" x14ac:dyDescent="0.3">
      <c r="A446" s="92">
        <v>1160</v>
      </c>
      <c r="B446" s="93" t="s">
        <v>3713</v>
      </c>
      <c r="C446" s="45" t="s">
        <v>3925</v>
      </c>
      <c r="D446" s="45" t="s">
        <v>2378</v>
      </c>
      <c r="E446" s="45" t="s">
        <v>2386</v>
      </c>
      <c r="F446" s="45" t="s">
        <v>2387</v>
      </c>
    </row>
    <row r="447" spans="1:6" ht="16.5" x14ac:dyDescent="0.3">
      <c r="A447" s="92">
        <v>1161</v>
      </c>
      <c r="B447" s="93" t="s">
        <v>3714</v>
      </c>
      <c r="C447" s="45" t="s">
        <v>3926</v>
      </c>
      <c r="D447" s="45" t="s">
        <v>2378</v>
      </c>
      <c r="E447" s="45" t="s">
        <v>2386</v>
      </c>
      <c r="F447" s="45" t="s">
        <v>2387</v>
      </c>
    </row>
    <row r="448" spans="1:6" ht="16.5" x14ac:dyDescent="0.3">
      <c r="A448" s="92">
        <v>1164</v>
      </c>
      <c r="B448" s="93" t="s">
        <v>3715</v>
      </c>
      <c r="C448" s="45" t="s">
        <v>3927</v>
      </c>
      <c r="D448" s="45" t="s">
        <v>2378</v>
      </c>
      <c r="E448" s="45" t="s">
        <v>2386</v>
      </c>
      <c r="F448" s="45" t="s">
        <v>2387</v>
      </c>
    </row>
    <row r="449" spans="1:6" ht="16.5" x14ac:dyDescent="0.3">
      <c r="A449" s="92">
        <v>1165</v>
      </c>
      <c r="B449" s="93" t="s">
        <v>3716</v>
      </c>
      <c r="C449" s="45" t="s">
        <v>3928</v>
      </c>
      <c r="D449" s="45" t="s">
        <v>2378</v>
      </c>
      <c r="E449" s="45" t="s">
        <v>2386</v>
      </c>
      <c r="F449" s="45" t="s">
        <v>2387</v>
      </c>
    </row>
    <row r="450" spans="1:6" ht="16.5" x14ac:dyDescent="0.3">
      <c r="A450" s="92">
        <v>1167</v>
      </c>
      <c r="B450" s="93" t="s">
        <v>1634</v>
      </c>
      <c r="C450" s="45" t="s">
        <v>2394</v>
      </c>
      <c r="D450" s="45" t="s">
        <v>2378</v>
      </c>
      <c r="E450" s="45" t="s">
        <v>2386</v>
      </c>
      <c r="F450" s="45" t="s">
        <v>2387</v>
      </c>
    </row>
    <row r="451" spans="1:6" ht="16.5" x14ac:dyDescent="0.3">
      <c r="A451" s="92">
        <v>1168</v>
      </c>
      <c r="B451" s="93" t="s">
        <v>3117</v>
      </c>
      <c r="C451" s="45" t="s">
        <v>3429</v>
      </c>
      <c r="D451" s="45" t="s">
        <v>2378</v>
      </c>
      <c r="E451" s="45" t="s">
        <v>2386</v>
      </c>
      <c r="F451" s="45" t="s">
        <v>2387</v>
      </c>
    </row>
    <row r="452" spans="1:6" ht="16.5" x14ac:dyDescent="0.3">
      <c r="A452" s="92">
        <v>1178</v>
      </c>
      <c r="B452" s="93" t="s">
        <v>1635</v>
      </c>
      <c r="C452" s="45" t="s">
        <v>2395</v>
      </c>
      <c r="D452" s="45" t="s">
        <v>2378</v>
      </c>
      <c r="E452" s="45" t="s">
        <v>2386</v>
      </c>
      <c r="F452" s="45" t="s">
        <v>2387</v>
      </c>
    </row>
    <row r="453" spans="1:6" ht="16.5" x14ac:dyDescent="0.3">
      <c r="A453" s="92">
        <v>1179</v>
      </c>
      <c r="B453" s="93" t="s">
        <v>1636</v>
      </c>
      <c r="C453" s="45" t="s">
        <v>2396</v>
      </c>
      <c r="D453" s="45" t="s">
        <v>2378</v>
      </c>
      <c r="E453" s="45" t="s">
        <v>2386</v>
      </c>
      <c r="F453" s="45" t="s">
        <v>2387</v>
      </c>
    </row>
    <row r="454" spans="1:6" ht="16.5" x14ac:dyDescent="0.3">
      <c r="A454" s="92">
        <v>1180</v>
      </c>
      <c r="B454" s="93" t="s">
        <v>1637</v>
      </c>
      <c r="C454" s="45" t="s">
        <v>2397</v>
      </c>
      <c r="D454" s="45" t="s">
        <v>2378</v>
      </c>
      <c r="E454" s="45" t="s">
        <v>2386</v>
      </c>
      <c r="F454" s="45" t="s">
        <v>2387</v>
      </c>
    </row>
    <row r="455" spans="1:6" ht="16.5" x14ac:dyDescent="0.3">
      <c r="A455" s="92">
        <v>1181</v>
      </c>
      <c r="B455" s="93" t="s">
        <v>1638</v>
      </c>
      <c r="C455" s="45" t="s">
        <v>2398</v>
      </c>
      <c r="D455" s="45" t="s">
        <v>2378</v>
      </c>
      <c r="E455" s="45" t="s">
        <v>2386</v>
      </c>
      <c r="F455" s="45" t="s">
        <v>2387</v>
      </c>
    </row>
    <row r="456" spans="1:6" ht="16.5" x14ac:dyDescent="0.3">
      <c r="A456" s="92">
        <v>1192</v>
      </c>
      <c r="B456" s="93" t="s">
        <v>1639</v>
      </c>
      <c r="C456" s="45" t="s">
        <v>2399</v>
      </c>
      <c r="D456" s="45" t="s">
        <v>2378</v>
      </c>
      <c r="E456" s="45" t="s">
        <v>2386</v>
      </c>
      <c r="F456" s="45" t="s">
        <v>2399</v>
      </c>
    </row>
    <row r="457" spans="1:6" ht="16.5" x14ac:dyDescent="0.3">
      <c r="A457" s="92">
        <v>1193</v>
      </c>
      <c r="B457" s="93" t="s">
        <v>3118</v>
      </c>
      <c r="C457" s="45" t="s">
        <v>3430</v>
      </c>
      <c r="D457" s="45" t="s">
        <v>2378</v>
      </c>
      <c r="E457" s="45" t="s">
        <v>2386</v>
      </c>
      <c r="F457" s="45" t="s">
        <v>2399</v>
      </c>
    </row>
    <row r="458" spans="1:6" ht="16.5" x14ac:dyDescent="0.3">
      <c r="A458" s="92">
        <v>1194</v>
      </c>
      <c r="B458" s="93" t="s">
        <v>3119</v>
      </c>
      <c r="C458" s="45" t="s">
        <v>3431</v>
      </c>
      <c r="D458" s="45" t="s">
        <v>2378</v>
      </c>
      <c r="E458" s="45" t="s">
        <v>2386</v>
      </c>
      <c r="F458" s="45" t="s">
        <v>2399</v>
      </c>
    </row>
    <row r="459" spans="1:6" ht="16.5" x14ac:dyDescent="0.3">
      <c r="A459" s="92">
        <v>1195</v>
      </c>
      <c r="B459" s="93" t="s">
        <v>1640</v>
      </c>
      <c r="C459" s="45" t="s">
        <v>2400</v>
      </c>
      <c r="D459" s="45" t="s">
        <v>2378</v>
      </c>
      <c r="E459" s="45" t="s">
        <v>2386</v>
      </c>
      <c r="F459" s="45" t="s">
        <v>2399</v>
      </c>
    </row>
    <row r="460" spans="1:6" ht="16.5" x14ac:dyDescent="0.3">
      <c r="A460" s="92">
        <v>1196</v>
      </c>
      <c r="B460" s="93" t="s">
        <v>1641</v>
      </c>
      <c r="C460" s="45" t="s">
        <v>2401</v>
      </c>
      <c r="D460" s="45" t="s">
        <v>2378</v>
      </c>
      <c r="E460" s="45" t="s">
        <v>2386</v>
      </c>
      <c r="F460" s="45" t="s">
        <v>2399</v>
      </c>
    </row>
    <row r="461" spans="1:6" ht="16.5" x14ac:dyDescent="0.3">
      <c r="A461" s="92">
        <v>1197</v>
      </c>
      <c r="B461" s="93" t="s">
        <v>1642</v>
      </c>
      <c r="C461" s="45" t="s">
        <v>2402</v>
      </c>
      <c r="D461" s="45" t="s">
        <v>2378</v>
      </c>
      <c r="E461" s="45" t="s">
        <v>2386</v>
      </c>
      <c r="F461" s="45" t="s">
        <v>2399</v>
      </c>
    </row>
    <row r="462" spans="1:6" ht="16.5" x14ac:dyDescent="0.3">
      <c r="A462" s="92">
        <v>1198</v>
      </c>
      <c r="B462" s="93" t="s">
        <v>1643</v>
      </c>
      <c r="C462" s="45" t="s">
        <v>2403</v>
      </c>
      <c r="D462" s="45" t="s">
        <v>2378</v>
      </c>
      <c r="E462" s="45" t="s">
        <v>2386</v>
      </c>
      <c r="F462" s="45" t="s">
        <v>2399</v>
      </c>
    </row>
    <row r="463" spans="1:6" ht="16.5" x14ac:dyDescent="0.3">
      <c r="A463" s="92">
        <v>1199</v>
      </c>
      <c r="B463" s="93" t="s">
        <v>3120</v>
      </c>
      <c r="C463" s="45" t="s">
        <v>3432</v>
      </c>
      <c r="D463" s="45" t="s">
        <v>2378</v>
      </c>
      <c r="E463" s="45" t="s">
        <v>2386</v>
      </c>
      <c r="F463" s="45" t="s">
        <v>2399</v>
      </c>
    </row>
    <row r="464" spans="1:6" ht="16.5" x14ac:dyDescent="0.3">
      <c r="A464" s="92">
        <v>1200</v>
      </c>
      <c r="B464" s="93" t="s">
        <v>3121</v>
      </c>
      <c r="C464" s="45" t="s">
        <v>3433</v>
      </c>
      <c r="D464" s="45" t="s">
        <v>2378</v>
      </c>
      <c r="E464" s="45" t="s">
        <v>2386</v>
      </c>
      <c r="F464" s="45" t="s">
        <v>2399</v>
      </c>
    </row>
    <row r="465" spans="1:6" ht="16.5" x14ac:dyDescent="0.3">
      <c r="A465" s="92">
        <v>1201</v>
      </c>
      <c r="B465" s="93" t="s">
        <v>1644</v>
      </c>
      <c r="C465" s="45" t="s">
        <v>2404</v>
      </c>
      <c r="D465" s="45" t="s">
        <v>2378</v>
      </c>
      <c r="E465" s="45" t="s">
        <v>2386</v>
      </c>
      <c r="F465" s="45" t="s">
        <v>2399</v>
      </c>
    </row>
    <row r="466" spans="1:6" ht="16.5" x14ac:dyDescent="0.3">
      <c r="A466" s="92">
        <v>1202</v>
      </c>
      <c r="B466" s="93" t="s">
        <v>1645</v>
      </c>
      <c r="C466" s="45" t="s">
        <v>2405</v>
      </c>
      <c r="D466" s="45" t="s">
        <v>2378</v>
      </c>
      <c r="E466" s="45" t="s">
        <v>2386</v>
      </c>
      <c r="F466" s="45" t="s">
        <v>2399</v>
      </c>
    </row>
    <row r="467" spans="1:6" ht="16.5" x14ac:dyDescent="0.3">
      <c r="A467" s="92">
        <v>1208</v>
      </c>
      <c r="B467" s="93" t="s">
        <v>3717</v>
      </c>
      <c r="C467" s="45" t="s">
        <v>3929</v>
      </c>
      <c r="D467" s="45" t="s">
        <v>2378</v>
      </c>
      <c r="E467" s="45" t="s">
        <v>2386</v>
      </c>
      <c r="F467" s="45" t="s">
        <v>2399</v>
      </c>
    </row>
    <row r="468" spans="1:6" ht="16.5" x14ac:dyDescent="0.3">
      <c r="A468" s="92">
        <v>1220</v>
      </c>
      <c r="B468" s="93" t="s">
        <v>3122</v>
      </c>
      <c r="C468" s="45" t="s">
        <v>3434</v>
      </c>
      <c r="D468" s="45" t="s">
        <v>2378</v>
      </c>
      <c r="E468" s="45" t="s">
        <v>2386</v>
      </c>
      <c r="F468" s="45" t="s">
        <v>2399</v>
      </c>
    </row>
    <row r="469" spans="1:6" ht="16.5" x14ac:dyDescent="0.3">
      <c r="A469" s="92">
        <v>1221</v>
      </c>
      <c r="B469" s="93" t="s">
        <v>3123</v>
      </c>
      <c r="C469" s="45" t="s">
        <v>3435</v>
      </c>
      <c r="D469" s="45" t="s">
        <v>2378</v>
      </c>
      <c r="E469" s="45" t="s">
        <v>2386</v>
      </c>
      <c r="F469" s="45" t="s">
        <v>2399</v>
      </c>
    </row>
    <row r="470" spans="1:6" ht="16.5" x14ac:dyDescent="0.3">
      <c r="A470" s="92">
        <v>1247</v>
      </c>
      <c r="B470" s="93" t="s">
        <v>3124</v>
      </c>
      <c r="C470" s="45" t="s">
        <v>3436</v>
      </c>
      <c r="D470" s="45" t="s">
        <v>2378</v>
      </c>
      <c r="E470" s="45" t="s">
        <v>2386</v>
      </c>
      <c r="F470" s="45" t="s">
        <v>2399</v>
      </c>
    </row>
    <row r="471" spans="1:6" ht="16.5" x14ac:dyDescent="0.3">
      <c r="A471" s="92">
        <v>1250</v>
      </c>
      <c r="B471" s="93" t="s">
        <v>3125</v>
      </c>
      <c r="C471" s="45" t="s">
        <v>3437</v>
      </c>
      <c r="D471" s="45" t="s">
        <v>2378</v>
      </c>
      <c r="E471" s="45" t="s">
        <v>2386</v>
      </c>
      <c r="F471" s="45" t="s">
        <v>2399</v>
      </c>
    </row>
    <row r="472" spans="1:6" ht="16.5" x14ac:dyDescent="0.3">
      <c r="A472" s="92">
        <v>1274</v>
      </c>
      <c r="B472" s="93" t="s">
        <v>1646</v>
      </c>
      <c r="C472" s="45" t="s">
        <v>2406</v>
      </c>
      <c r="D472" s="45" t="s">
        <v>2378</v>
      </c>
      <c r="E472" s="45" t="s">
        <v>2406</v>
      </c>
      <c r="F472" s="45"/>
    </row>
    <row r="473" spans="1:6" ht="16.5" x14ac:dyDescent="0.3">
      <c r="A473" s="92">
        <v>1275</v>
      </c>
      <c r="B473" s="93" t="s">
        <v>1647</v>
      </c>
      <c r="C473" s="45" t="s">
        <v>2407</v>
      </c>
      <c r="D473" s="45" t="s">
        <v>2378</v>
      </c>
      <c r="E473" s="45" t="s">
        <v>2406</v>
      </c>
      <c r="F473" s="45" t="s">
        <v>2407</v>
      </c>
    </row>
    <row r="474" spans="1:6" ht="16.5" x14ac:dyDescent="0.3">
      <c r="A474" s="92">
        <v>1278</v>
      </c>
      <c r="B474" s="93" t="s">
        <v>1648</v>
      </c>
      <c r="C474" s="45" t="s">
        <v>2408</v>
      </c>
      <c r="D474" s="45" t="s">
        <v>2378</v>
      </c>
      <c r="E474" s="45" t="s">
        <v>2406</v>
      </c>
      <c r="F474" s="45" t="s">
        <v>2407</v>
      </c>
    </row>
    <row r="475" spans="1:6" ht="16.5" x14ac:dyDescent="0.3">
      <c r="A475" s="92">
        <v>1279</v>
      </c>
      <c r="B475" s="93" t="s">
        <v>1649</v>
      </c>
      <c r="C475" s="45" t="s">
        <v>2409</v>
      </c>
      <c r="D475" s="45" t="s">
        <v>2378</v>
      </c>
      <c r="E475" s="45" t="s">
        <v>2406</v>
      </c>
      <c r="F475" s="45" t="s">
        <v>2407</v>
      </c>
    </row>
    <row r="476" spans="1:6" ht="16.5" x14ac:dyDescent="0.3">
      <c r="A476" s="92">
        <v>1285</v>
      </c>
      <c r="B476" s="93" t="s">
        <v>3126</v>
      </c>
      <c r="C476" s="45" t="s">
        <v>3438</v>
      </c>
      <c r="D476" s="45" t="s">
        <v>2378</v>
      </c>
      <c r="E476" s="45" t="s">
        <v>2406</v>
      </c>
      <c r="F476" s="45" t="s">
        <v>2407</v>
      </c>
    </row>
    <row r="477" spans="1:6" ht="16.5" x14ac:dyDescent="0.3">
      <c r="A477" s="92">
        <v>1286</v>
      </c>
      <c r="B477" s="93" t="s">
        <v>1650</v>
      </c>
      <c r="C477" s="45" t="s">
        <v>2410</v>
      </c>
      <c r="D477" s="45" t="s">
        <v>2378</v>
      </c>
      <c r="E477" s="45" t="s">
        <v>2406</v>
      </c>
      <c r="F477" s="45" t="s">
        <v>2407</v>
      </c>
    </row>
    <row r="478" spans="1:6" ht="16.5" x14ac:dyDescent="0.3">
      <c r="A478" s="92">
        <v>1288</v>
      </c>
      <c r="B478" s="93" t="s">
        <v>1651</v>
      </c>
      <c r="C478" s="45" t="s">
        <v>2411</v>
      </c>
      <c r="D478" s="45" t="s">
        <v>2378</v>
      </c>
      <c r="E478" s="45" t="s">
        <v>2406</v>
      </c>
      <c r="F478" s="45" t="s">
        <v>2407</v>
      </c>
    </row>
    <row r="479" spans="1:6" ht="16.5" x14ac:dyDescent="0.3">
      <c r="A479" s="92">
        <v>1294</v>
      </c>
      <c r="B479" s="93" t="s">
        <v>1652</v>
      </c>
      <c r="C479" s="45" t="s">
        <v>2412</v>
      </c>
      <c r="D479" s="45" t="s">
        <v>2378</v>
      </c>
      <c r="E479" s="45" t="s">
        <v>2406</v>
      </c>
      <c r="F479" s="45" t="s">
        <v>2407</v>
      </c>
    </row>
    <row r="480" spans="1:6" ht="16.5" x14ac:dyDescent="0.3">
      <c r="A480" s="92">
        <v>1299</v>
      </c>
      <c r="B480" s="93" t="s">
        <v>3127</v>
      </c>
      <c r="C480" s="45" t="s">
        <v>3439</v>
      </c>
      <c r="D480" s="45" t="s">
        <v>2378</v>
      </c>
      <c r="E480" s="45" t="s">
        <v>2406</v>
      </c>
      <c r="F480" s="45" t="s">
        <v>3439</v>
      </c>
    </row>
    <row r="481" spans="1:6" ht="16.5" x14ac:dyDescent="0.3">
      <c r="A481" s="92">
        <v>1301</v>
      </c>
      <c r="B481" s="93" t="s">
        <v>3128</v>
      </c>
      <c r="C481" s="45" t="s">
        <v>3440</v>
      </c>
      <c r="D481" s="45" t="s">
        <v>2378</v>
      </c>
      <c r="E481" s="45" t="s">
        <v>2406</v>
      </c>
      <c r="F481" s="45" t="s">
        <v>3439</v>
      </c>
    </row>
    <row r="482" spans="1:6" ht="16.5" x14ac:dyDescent="0.3">
      <c r="A482" s="92">
        <v>1302</v>
      </c>
      <c r="B482" s="93" t="s">
        <v>3129</v>
      </c>
      <c r="C482" s="45" t="s">
        <v>3441</v>
      </c>
      <c r="D482" s="45" t="s">
        <v>2378</v>
      </c>
      <c r="E482" s="45" t="s">
        <v>2406</v>
      </c>
      <c r="F482" s="45" t="s">
        <v>3439</v>
      </c>
    </row>
    <row r="483" spans="1:6" ht="16.5" x14ac:dyDescent="0.3">
      <c r="A483" s="92">
        <v>1303</v>
      </c>
      <c r="B483" s="93" t="s">
        <v>3130</v>
      </c>
      <c r="C483" s="45" t="s">
        <v>3442</v>
      </c>
      <c r="D483" s="45" t="s">
        <v>2378</v>
      </c>
      <c r="E483" s="45" t="s">
        <v>2406</v>
      </c>
      <c r="F483" s="45" t="s">
        <v>3439</v>
      </c>
    </row>
    <row r="484" spans="1:6" ht="16.5" x14ac:dyDescent="0.3">
      <c r="A484" s="92">
        <v>1305</v>
      </c>
      <c r="B484" s="93" t="s">
        <v>1653</v>
      </c>
      <c r="C484" s="45" t="s">
        <v>2413</v>
      </c>
      <c r="D484" s="45" t="s">
        <v>2378</v>
      </c>
      <c r="E484" s="45" t="s">
        <v>2406</v>
      </c>
      <c r="F484" s="45" t="s">
        <v>2413</v>
      </c>
    </row>
    <row r="485" spans="1:6" ht="16.5" x14ac:dyDescent="0.3">
      <c r="A485" s="92">
        <v>1308</v>
      </c>
      <c r="B485" s="93" t="s">
        <v>3131</v>
      </c>
      <c r="C485" s="45" t="s">
        <v>3443</v>
      </c>
      <c r="D485" s="45" t="s">
        <v>2378</v>
      </c>
      <c r="E485" s="45" t="s">
        <v>2406</v>
      </c>
      <c r="F485" s="45" t="s">
        <v>2413</v>
      </c>
    </row>
    <row r="486" spans="1:6" ht="16.5" x14ac:dyDescent="0.3">
      <c r="A486" s="92">
        <v>1309</v>
      </c>
      <c r="B486" s="93" t="s">
        <v>3132</v>
      </c>
      <c r="C486" s="45" t="s">
        <v>3444</v>
      </c>
      <c r="D486" s="45" t="s">
        <v>2378</v>
      </c>
      <c r="E486" s="45" t="s">
        <v>2406</v>
      </c>
      <c r="F486" s="45" t="s">
        <v>2413</v>
      </c>
    </row>
    <row r="487" spans="1:6" ht="16.5" x14ac:dyDescent="0.3">
      <c r="A487" s="92">
        <v>1315</v>
      </c>
      <c r="B487" s="93" t="s">
        <v>1654</v>
      </c>
      <c r="C487" s="45" t="s">
        <v>2414</v>
      </c>
      <c r="D487" s="45" t="s">
        <v>2378</v>
      </c>
      <c r="E487" s="45" t="s">
        <v>2406</v>
      </c>
      <c r="F487" s="45" t="s">
        <v>2413</v>
      </c>
    </row>
    <row r="488" spans="1:6" ht="16.5" x14ac:dyDescent="0.3">
      <c r="A488" s="92">
        <v>1316</v>
      </c>
      <c r="B488" s="93" t="s">
        <v>1655</v>
      </c>
      <c r="C488" s="45" t="s">
        <v>2415</v>
      </c>
      <c r="D488" s="45" t="s">
        <v>2378</v>
      </c>
      <c r="E488" s="45" t="s">
        <v>2406</v>
      </c>
      <c r="F488" s="45" t="s">
        <v>2413</v>
      </c>
    </row>
    <row r="489" spans="1:6" ht="16.5" x14ac:dyDescent="0.3">
      <c r="A489" s="92">
        <v>1318</v>
      </c>
      <c r="B489" s="93" t="s">
        <v>1656</v>
      </c>
      <c r="C489" s="45" t="s">
        <v>2416</v>
      </c>
      <c r="D489" s="45" t="s">
        <v>2378</v>
      </c>
      <c r="E489" s="45" t="s">
        <v>2406</v>
      </c>
      <c r="F489" s="45" t="s">
        <v>2413</v>
      </c>
    </row>
    <row r="490" spans="1:6" ht="16.5" x14ac:dyDescent="0.3">
      <c r="A490" s="92">
        <v>1319</v>
      </c>
      <c r="B490" s="93" t="s">
        <v>1657</v>
      </c>
      <c r="C490" s="45" t="s">
        <v>2417</v>
      </c>
      <c r="D490" s="45" t="s">
        <v>2378</v>
      </c>
      <c r="E490" s="45" t="s">
        <v>2406</v>
      </c>
      <c r="F490" s="45" t="s">
        <v>2413</v>
      </c>
    </row>
    <row r="491" spans="1:6" ht="16.5" x14ac:dyDescent="0.3">
      <c r="A491" s="92">
        <v>1328</v>
      </c>
      <c r="B491" s="93" t="s">
        <v>1658</v>
      </c>
      <c r="C491" s="45" t="s">
        <v>2418</v>
      </c>
      <c r="D491" s="45" t="s">
        <v>2378</v>
      </c>
      <c r="E491" s="45" t="s">
        <v>2406</v>
      </c>
      <c r="F491" s="45" t="s">
        <v>2413</v>
      </c>
    </row>
    <row r="492" spans="1:6" ht="16.5" x14ac:dyDescent="0.3">
      <c r="A492" s="92">
        <v>1329</v>
      </c>
      <c r="B492" s="93" t="s">
        <v>1659</v>
      </c>
      <c r="C492" s="45" t="s">
        <v>2419</v>
      </c>
      <c r="D492" s="45" t="s">
        <v>2378</v>
      </c>
      <c r="E492" s="45" t="s">
        <v>2406</v>
      </c>
      <c r="F492" s="45" t="s">
        <v>2413</v>
      </c>
    </row>
    <row r="493" spans="1:6" ht="16.5" x14ac:dyDescent="0.3">
      <c r="A493" s="92">
        <v>1337</v>
      </c>
      <c r="B493" s="93" t="s">
        <v>1660</v>
      </c>
      <c r="C493" s="45" t="s">
        <v>2420</v>
      </c>
      <c r="D493" s="45" t="s">
        <v>2378</v>
      </c>
      <c r="E493" s="45" t="s">
        <v>2406</v>
      </c>
      <c r="F493" s="45" t="s">
        <v>2420</v>
      </c>
    </row>
    <row r="494" spans="1:6" ht="16.5" x14ac:dyDescent="0.3">
      <c r="A494" s="92">
        <v>1338</v>
      </c>
      <c r="B494" s="93" t="s">
        <v>1661</v>
      </c>
      <c r="C494" s="45" t="s">
        <v>2421</v>
      </c>
      <c r="D494" s="45" t="s">
        <v>2378</v>
      </c>
      <c r="E494" s="45" t="s">
        <v>2406</v>
      </c>
      <c r="F494" s="45" t="s">
        <v>2420</v>
      </c>
    </row>
    <row r="495" spans="1:6" ht="16.5" x14ac:dyDescent="0.3">
      <c r="A495" s="92">
        <v>1339</v>
      </c>
      <c r="B495" s="93" t="s">
        <v>1662</v>
      </c>
      <c r="C495" s="45" t="s">
        <v>2422</v>
      </c>
      <c r="D495" s="45" t="s">
        <v>2378</v>
      </c>
      <c r="E495" s="45" t="s">
        <v>2406</v>
      </c>
      <c r="F495" s="45" t="s">
        <v>2420</v>
      </c>
    </row>
    <row r="496" spans="1:6" ht="16.5" x14ac:dyDescent="0.3">
      <c r="A496" s="92">
        <v>1344</v>
      </c>
      <c r="B496" s="93" t="s">
        <v>1663</v>
      </c>
      <c r="C496" s="45" t="s">
        <v>2423</v>
      </c>
      <c r="D496" s="45" t="s">
        <v>2378</v>
      </c>
      <c r="E496" s="45" t="s">
        <v>2406</v>
      </c>
      <c r="F496" s="45" t="s">
        <v>2420</v>
      </c>
    </row>
    <row r="497" spans="1:6" ht="16.5" x14ac:dyDescent="0.3">
      <c r="A497" s="92">
        <v>1345</v>
      </c>
      <c r="B497" s="93" t="s">
        <v>1664</v>
      </c>
      <c r="C497" s="45" t="s">
        <v>2424</v>
      </c>
      <c r="D497" s="45" t="s">
        <v>2378</v>
      </c>
      <c r="E497" s="45" t="s">
        <v>2406</v>
      </c>
      <c r="F497" s="45" t="s">
        <v>2420</v>
      </c>
    </row>
    <row r="498" spans="1:6" ht="16.5" x14ac:dyDescent="0.3">
      <c r="A498" s="92">
        <v>1356</v>
      </c>
      <c r="B498" s="93" t="s">
        <v>1665</v>
      </c>
      <c r="C498" s="45" t="s">
        <v>2425</v>
      </c>
      <c r="D498" s="45" t="s">
        <v>2378</v>
      </c>
      <c r="E498" s="45" t="s">
        <v>2406</v>
      </c>
      <c r="F498" s="45" t="s">
        <v>2425</v>
      </c>
    </row>
    <row r="499" spans="1:6" ht="16.5" x14ac:dyDescent="0.3">
      <c r="A499" s="92">
        <v>1357</v>
      </c>
      <c r="B499" s="93" t="s">
        <v>1666</v>
      </c>
      <c r="C499" s="45" t="s">
        <v>2426</v>
      </c>
      <c r="D499" s="45" t="s">
        <v>2378</v>
      </c>
      <c r="E499" s="45" t="s">
        <v>2406</v>
      </c>
      <c r="F499" s="45" t="s">
        <v>2425</v>
      </c>
    </row>
    <row r="500" spans="1:6" ht="16.5" x14ac:dyDescent="0.3">
      <c r="A500" s="92">
        <v>1358</v>
      </c>
      <c r="B500" s="93" t="s">
        <v>3133</v>
      </c>
      <c r="C500" s="45" t="s">
        <v>3445</v>
      </c>
      <c r="D500" s="45" t="s">
        <v>2378</v>
      </c>
      <c r="E500" s="45" t="s">
        <v>2406</v>
      </c>
      <c r="F500" s="45" t="s">
        <v>2425</v>
      </c>
    </row>
    <row r="501" spans="1:6" ht="16.5" x14ac:dyDescent="0.3">
      <c r="A501" s="92">
        <v>1364</v>
      </c>
      <c r="B501" s="93" t="s">
        <v>1667</v>
      </c>
      <c r="C501" s="45" t="s">
        <v>2427</v>
      </c>
      <c r="D501" s="45" t="s">
        <v>2378</v>
      </c>
      <c r="E501" s="45" t="s">
        <v>2406</v>
      </c>
      <c r="F501" s="45" t="s">
        <v>2427</v>
      </c>
    </row>
    <row r="502" spans="1:6" ht="16.5" x14ac:dyDescent="0.3">
      <c r="A502" s="92">
        <v>1367</v>
      </c>
      <c r="B502" s="93" t="s">
        <v>1668</v>
      </c>
      <c r="C502" s="45" t="s">
        <v>2428</v>
      </c>
      <c r="D502" s="45" t="s">
        <v>2378</v>
      </c>
      <c r="E502" s="45" t="s">
        <v>2406</v>
      </c>
      <c r="F502" s="45" t="s">
        <v>2427</v>
      </c>
    </row>
    <row r="503" spans="1:6" ht="16.5" x14ac:dyDescent="0.3">
      <c r="A503" s="92">
        <v>1371</v>
      </c>
      <c r="B503" s="93" t="s">
        <v>1669</v>
      </c>
      <c r="C503" s="45" t="s">
        <v>2429</v>
      </c>
      <c r="D503" s="45" t="s">
        <v>2378</v>
      </c>
      <c r="E503" s="45" t="s">
        <v>2406</v>
      </c>
      <c r="F503" s="45" t="s">
        <v>2427</v>
      </c>
    </row>
    <row r="504" spans="1:6" ht="16.5" x14ac:dyDescent="0.3">
      <c r="A504" s="92">
        <v>1375</v>
      </c>
      <c r="B504" s="93" t="s">
        <v>3134</v>
      </c>
      <c r="C504" s="45" t="s">
        <v>3446</v>
      </c>
      <c r="D504" s="45" t="s">
        <v>2378</v>
      </c>
      <c r="E504" s="45" t="s">
        <v>2406</v>
      </c>
      <c r="F504" s="45" t="s">
        <v>2427</v>
      </c>
    </row>
    <row r="505" spans="1:6" ht="16.5" x14ac:dyDescent="0.3">
      <c r="A505" s="92">
        <v>1376</v>
      </c>
      <c r="B505" s="93" t="s">
        <v>3135</v>
      </c>
      <c r="C505" s="45" t="s">
        <v>3447</v>
      </c>
      <c r="D505" s="45" t="s">
        <v>2378</v>
      </c>
      <c r="E505" s="45" t="s">
        <v>2406</v>
      </c>
      <c r="F505" s="45" t="s">
        <v>2427</v>
      </c>
    </row>
    <row r="506" spans="1:6" ht="16.5" x14ac:dyDescent="0.3">
      <c r="A506" s="92">
        <v>1377</v>
      </c>
      <c r="B506" s="93" t="s">
        <v>3136</v>
      </c>
      <c r="C506" s="45" t="s">
        <v>3448</v>
      </c>
      <c r="D506" s="45" t="s">
        <v>2378</v>
      </c>
      <c r="E506" s="45" t="s">
        <v>2406</v>
      </c>
      <c r="F506" s="45" t="s">
        <v>2427</v>
      </c>
    </row>
    <row r="507" spans="1:6" ht="16.5" x14ac:dyDescent="0.3">
      <c r="A507" s="92">
        <v>1386</v>
      </c>
      <c r="B507" s="93" t="s">
        <v>1670</v>
      </c>
      <c r="C507" s="45" t="s">
        <v>2430</v>
      </c>
      <c r="D507" s="45" t="s">
        <v>2378</v>
      </c>
      <c r="E507" s="45" t="s">
        <v>2406</v>
      </c>
      <c r="F507" s="45" t="s">
        <v>2430</v>
      </c>
    </row>
    <row r="508" spans="1:6" ht="16.5" x14ac:dyDescent="0.3">
      <c r="A508" s="92">
        <v>1387</v>
      </c>
      <c r="B508" s="93" t="s">
        <v>1671</v>
      </c>
      <c r="C508" s="45" t="s">
        <v>2431</v>
      </c>
      <c r="D508" s="45" t="s">
        <v>2378</v>
      </c>
      <c r="E508" s="45" t="s">
        <v>2406</v>
      </c>
      <c r="F508" s="45" t="s">
        <v>2430</v>
      </c>
    </row>
    <row r="509" spans="1:6" ht="16.5" x14ac:dyDescent="0.3">
      <c r="A509" s="92">
        <v>1388</v>
      </c>
      <c r="B509" s="93" t="s">
        <v>1672</v>
      </c>
      <c r="C509" s="45" t="s">
        <v>2432</v>
      </c>
      <c r="D509" s="45" t="s">
        <v>2378</v>
      </c>
      <c r="E509" s="45" t="s">
        <v>2406</v>
      </c>
      <c r="F509" s="45" t="s">
        <v>2430</v>
      </c>
    </row>
    <row r="510" spans="1:6" ht="16.5" x14ac:dyDescent="0.3">
      <c r="A510" s="92">
        <v>1393</v>
      </c>
      <c r="B510" s="93" t="s">
        <v>1673</v>
      </c>
      <c r="C510" s="45" t="s">
        <v>2433</v>
      </c>
      <c r="D510" s="45" t="s">
        <v>2378</v>
      </c>
      <c r="E510" s="45" t="s">
        <v>2406</v>
      </c>
      <c r="F510" s="45" t="s">
        <v>2430</v>
      </c>
    </row>
    <row r="511" spans="1:6" ht="16.5" x14ac:dyDescent="0.3">
      <c r="A511" s="92">
        <v>1394</v>
      </c>
      <c r="B511" s="93" t="s">
        <v>1674</v>
      </c>
      <c r="C511" s="45" t="s">
        <v>2434</v>
      </c>
      <c r="D511" s="45" t="s">
        <v>2378</v>
      </c>
      <c r="E511" s="45" t="s">
        <v>2406</v>
      </c>
      <c r="F511" s="45" t="s">
        <v>2430</v>
      </c>
    </row>
    <row r="512" spans="1:6" ht="16.5" x14ac:dyDescent="0.3">
      <c r="A512" s="92">
        <v>1401</v>
      </c>
      <c r="B512" s="93" t="s">
        <v>1675</v>
      </c>
      <c r="C512" s="45" t="s">
        <v>2435</v>
      </c>
      <c r="D512" s="45" t="s">
        <v>2378</v>
      </c>
      <c r="E512" s="45" t="s">
        <v>2406</v>
      </c>
      <c r="F512" s="45" t="s">
        <v>2430</v>
      </c>
    </row>
    <row r="513" spans="1:6" ht="16.5" x14ac:dyDescent="0.3">
      <c r="A513" s="92">
        <v>1402</v>
      </c>
      <c r="B513" s="93" t="s">
        <v>1676</v>
      </c>
      <c r="C513" s="45" t="s">
        <v>2436</v>
      </c>
      <c r="D513" s="45" t="s">
        <v>2378</v>
      </c>
      <c r="E513" s="45" t="s">
        <v>2406</v>
      </c>
      <c r="F513" s="45" t="s">
        <v>2430</v>
      </c>
    </row>
    <row r="514" spans="1:6" ht="16.5" x14ac:dyDescent="0.3">
      <c r="A514" s="92">
        <v>1403</v>
      </c>
      <c r="B514" s="93" t="s">
        <v>1677</v>
      </c>
      <c r="C514" s="45" t="s">
        <v>2437</v>
      </c>
      <c r="D514" s="45" t="s">
        <v>2378</v>
      </c>
      <c r="E514" s="45" t="s">
        <v>2406</v>
      </c>
      <c r="F514" s="45" t="s">
        <v>2430</v>
      </c>
    </row>
    <row r="515" spans="1:6" ht="16.5" x14ac:dyDescent="0.3">
      <c r="A515" s="92">
        <v>1404</v>
      </c>
      <c r="B515" s="93" t="s">
        <v>1678</v>
      </c>
      <c r="C515" s="45" t="s">
        <v>2438</v>
      </c>
      <c r="D515" s="45" t="s">
        <v>2378</v>
      </c>
      <c r="E515" s="45" t="s">
        <v>2406</v>
      </c>
      <c r="F515" s="45" t="s">
        <v>2430</v>
      </c>
    </row>
    <row r="516" spans="1:6" ht="16.5" x14ac:dyDescent="0.3">
      <c r="A516" s="92">
        <v>1405</v>
      </c>
      <c r="B516" s="93" t="s">
        <v>1679</v>
      </c>
      <c r="C516" s="45" t="s">
        <v>2439</v>
      </c>
      <c r="D516" s="45" t="s">
        <v>2378</v>
      </c>
      <c r="E516" s="45" t="s">
        <v>2406</v>
      </c>
      <c r="F516" s="45" t="s">
        <v>2430</v>
      </c>
    </row>
    <row r="517" spans="1:6" ht="16.5" x14ac:dyDescent="0.3">
      <c r="A517" s="92">
        <v>1406</v>
      </c>
      <c r="B517" s="93" t="s">
        <v>1680</v>
      </c>
      <c r="C517" s="45" t="s">
        <v>2440</v>
      </c>
      <c r="D517" s="45" t="s">
        <v>2378</v>
      </c>
      <c r="E517" s="45" t="s">
        <v>2406</v>
      </c>
      <c r="F517" s="45" t="s">
        <v>2430</v>
      </c>
    </row>
    <row r="518" spans="1:6" ht="16.5" x14ac:dyDescent="0.3">
      <c r="A518" s="92">
        <v>1407</v>
      </c>
      <c r="B518" s="93" t="s">
        <v>1681</v>
      </c>
      <c r="C518" s="45" t="s">
        <v>2441</v>
      </c>
      <c r="D518" s="45" t="s">
        <v>2378</v>
      </c>
      <c r="E518" s="45" t="s">
        <v>2406</v>
      </c>
      <c r="F518" s="45" t="s">
        <v>2430</v>
      </c>
    </row>
    <row r="519" spans="1:6" ht="16.5" x14ac:dyDescent="0.3">
      <c r="A519" s="92">
        <v>1415</v>
      </c>
      <c r="B519" s="93" t="s">
        <v>3718</v>
      </c>
      <c r="C519" s="45" t="s">
        <v>3930</v>
      </c>
      <c r="D519" s="45" t="s">
        <v>2378</v>
      </c>
      <c r="E519" s="45" t="s">
        <v>2406</v>
      </c>
      <c r="F519" s="45" t="s">
        <v>2430</v>
      </c>
    </row>
    <row r="520" spans="1:6" ht="16.5" x14ac:dyDescent="0.3">
      <c r="A520" s="92">
        <v>1416</v>
      </c>
      <c r="B520" s="93" t="s">
        <v>3719</v>
      </c>
      <c r="C520" s="45" t="s">
        <v>3931</v>
      </c>
      <c r="D520" s="45" t="s">
        <v>2378</v>
      </c>
      <c r="E520" s="45" t="s">
        <v>2406</v>
      </c>
      <c r="F520" s="45" t="s">
        <v>2430</v>
      </c>
    </row>
    <row r="521" spans="1:6" ht="16.5" x14ac:dyDescent="0.3">
      <c r="A521" s="92">
        <v>1422</v>
      </c>
      <c r="B521" s="93" t="s">
        <v>1682</v>
      </c>
      <c r="C521" s="45" t="s">
        <v>2442</v>
      </c>
      <c r="D521" s="45" t="s">
        <v>2378</v>
      </c>
      <c r="E521" s="45" t="s">
        <v>2406</v>
      </c>
      <c r="F521" s="45" t="s">
        <v>2430</v>
      </c>
    </row>
    <row r="522" spans="1:6" ht="16.5" x14ac:dyDescent="0.3">
      <c r="A522" s="92">
        <v>1423</v>
      </c>
      <c r="B522" s="93" t="s">
        <v>1683</v>
      </c>
      <c r="C522" s="45" t="s">
        <v>2443</v>
      </c>
      <c r="D522" s="45" t="s">
        <v>2378</v>
      </c>
      <c r="E522" s="45" t="s">
        <v>2406</v>
      </c>
      <c r="F522" s="45" t="s">
        <v>2430</v>
      </c>
    </row>
    <row r="523" spans="1:6" ht="16.5" x14ac:dyDescent="0.3">
      <c r="A523" s="92">
        <v>1424</v>
      </c>
      <c r="B523" s="93" t="s">
        <v>1684</v>
      </c>
      <c r="C523" s="45" t="s">
        <v>2444</v>
      </c>
      <c r="D523" s="45" t="s">
        <v>2378</v>
      </c>
      <c r="E523" s="45" t="s">
        <v>2406</v>
      </c>
      <c r="F523" s="45" t="s">
        <v>2430</v>
      </c>
    </row>
    <row r="524" spans="1:6" ht="16.5" x14ac:dyDescent="0.3">
      <c r="A524" s="92">
        <v>1426</v>
      </c>
      <c r="B524" s="93" t="s">
        <v>1685</v>
      </c>
      <c r="C524" s="45" t="s">
        <v>2445</v>
      </c>
      <c r="D524" s="45" t="s">
        <v>2378</v>
      </c>
      <c r="E524" s="45" t="s">
        <v>2445</v>
      </c>
      <c r="F524" s="45"/>
    </row>
    <row r="525" spans="1:6" ht="16.5" x14ac:dyDescent="0.3">
      <c r="A525" s="92">
        <v>1427</v>
      </c>
      <c r="B525" s="93" t="s">
        <v>1686</v>
      </c>
      <c r="C525" s="45" t="s">
        <v>2446</v>
      </c>
      <c r="D525" s="45" t="s">
        <v>2378</v>
      </c>
      <c r="E525" s="45" t="s">
        <v>2445</v>
      </c>
      <c r="F525" s="45" t="s">
        <v>2446</v>
      </c>
    </row>
    <row r="526" spans="1:6" ht="16.5" x14ac:dyDescent="0.3">
      <c r="A526" s="92">
        <v>1430</v>
      </c>
      <c r="B526" s="93" t="s">
        <v>1687</v>
      </c>
      <c r="C526" s="45" t="s">
        <v>2447</v>
      </c>
      <c r="D526" s="45" t="s">
        <v>2378</v>
      </c>
      <c r="E526" s="45" t="s">
        <v>2445</v>
      </c>
      <c r="F526" s="45" t="s">
        <v>2446</v>
      </c>
    </row>
    <row r="527" spans="1:6" ht="16.5" x14ac:dyDescent="0.3">
      <c r="A527" s="92">
        <v>1432</v>
      </c>
      <c r="B527" s="93" t="s">
        <v>3137</v>
      </c>
      <c r="C527" s="45" t="s">
        <v>3449</v>
      </c>
      <c r="D527" s="45" t="s">
        <v>2378</v>
      </c>
      <c r="E527" s="45" t="s">
        <v>2445</v>
      </c>
      <c r="F527" s="45" t="s">
        <v>2446</v>
      </c>
    </row>
    <row r="528" spans="1:6" ht="16.5" x14ac:dyDescent="0.3">
      <c r="A528" s="92">
        <v>1433</v>
      </c>
      <c r="B528" s="93" t="s">
        <v>1688</v>
      </c>
      <c r="C528" s="45" t="s">
        <v>2448</v>
      </c>
      <c r="D528" s="45" t="s">
        <v>2378</v>
      </c>
      <c r="E528" s="45" t="s">
        <v>2445</v>
      </c>
      <c r="F528" s="45" t="s">
        <v>2446</v>
      </c>
    </row>
    <row r="529" spans="1:6" ht="16.5" x14ac:dyDescent="0.3">
      <c r="A529" s="92">
        <v>1434</v>
      </c>
      <c r="B529" s="93" t="s">
        <v>3138</v>
      </c>
      <c r="C529" s="45" t="s">
        <v>3450</v>
      </c>
      <c r="D529" s="45" t="s">
        <v>2378</v>
      </c>
      <c r="E529" s="45" t="s">
        <v>2445</v>
      </c>
      <c r="F529" s="45" t="s">
        <v>3450</v>
      </c>
    </row>
    <row r="530" spans="1:6" ht="16.5" x14ac:dyDescent="0.3">
      <c r="A530" s="92">
        <v>1435</v>
      </c>
      <c r="B530" s="93" t="s">
        <v>3139</v>
      </c>
      <c r="C530" s="45" t="s">
        <v>3451</v>
      </c>
      <c r="D530" s="45" t="s">
        <v>2378</v>
      </c>
      <c r="E530" s="45" t="s">
        <v>2445</v>
      </c>
      <c r="F530" s="45" t="s">
        <v>3450</v>
      </c>
    </row>
    <row r="531" spans="1:6" ht="16.5" x14ac:dyDescent="0.3">
      <c r="A531" s="92">
        <v>1437</v>
      </c>
      <c r="B531" s="93" t="s">
        <v>3140</v>
      </c>
      <c r="C531" s="45" t="s">
        <v>3452</v>
      </c>
      <c r="D531" s="45" t="s">
        <v>2378</v>
      </c>
      <c r="E531" s="45" t="s">
        <v>2445</v>
      </c>
      <c r="F531" s="45" t="s">
        <v>3450</v>
      </c>
    </row>
    <row r="532" spans="1:6" ht="16.5" x14ac:dyDescent="0.3">
      <c r="A532" s="92">
        <v>1438</v>
      </c>
      <c r="B532" s="93" t="s">
        <v>3141</v>
      </c>
      <c r="C532" s="45" t="s">
        <v>3453</v>
      </c>
      <c r="D532" s="45" t="s">
        <v>2378</v>
      </c>
      <c r="E532" s="45" t="s">
        <v>2445</v>
      </c>
      <c r="F532" s="45" t="s">
        <v>3450</v>
      </c>
    </row>
    <row r="533" spans="1:6" ht="16.5" x14ac:dyDescent="0.3">
      <c r="A533" s="92">
        <v>1442</v>
      </c>
      <c r="B533" s="93" t="s">
        <v>1689</v>
      </c>
      <c r="C533" s="45" t="s">
        <v>2449</v>
      </c>
      <c r="D533" s="45" t="s">
        <v>2449</v>
      </c>
      <c r="E533" s="45"/>
      <c r="F533" s="45"/>
    </row>
    <row r="534" spans="1:6" ht="16.5" x14ac:dyDescent="0.3">
      <c r="A534" s="92">
        <v>1443</v>
      </c>
      <c r="B534" s="93" t="s">
        <v>1690</v>
      </c>
      <c r="C534" s="45" t="s">
        <v>2450</v>
      </c>
      <c r="D534" s="45" t="s">
        <v>2449</v>
      </c>
      <c r="E534" s="45" t="s">
        <v>2450</v>
      </c>
      <c r="F534" s="45"/>
    </row>
    <row r="535" spans="1:6" ht="16.5" x14ac:dyDescent="0.3">
      <c r="A535" s="92">
        <v>1444</v>
      </c>
      <c r="B535" s="93" t="s">
        <v>1691</v>
      </c>
      <c r="C535" s="45" t="s">
        <v>2451</v>
      </c>
      <c r="D535" s="45" t="s">
        <v>2449</v>
      </c>
      <c r="E535" s="45" t="s">
        <v>2450</v>
      </c>
      <c r="F535" s="45" t="s">
        <v>2451</v>
      </c>
    </row>
    <row r="536" spans="1:6" ht="16.5" x14ac:dyDescent="0.3">
      <c r="A536" s="92">
        <v>1445</v>
      </c>
      <c r="B536" s="93" t="s">
        <v>1692</v>
      </c>
      <c r="C536" s="45" t="s">
        <v>2452</v>
      </c>
      <c r="D536" s="45" t="s">
        <v>2449</v>
      </c>
      <c r="E536" s="45" t="s">
        <v>2450</v>
      </c>
      <c r="F536" s="45" t="s">
        <v>2451</v>
      </c>
    </row>
    <row r="537" spans="1:6" ht="16.5" x14ac:dyDescent="0.3">
      <c r="A537" s="92">
        <v>1446</v>
      </c>
      <c r="B537" s="93" t="s">
        <v>1693</v>
      </c>
      <c r="C537" s="45" t="s">
        <v>2453</v>
      </c>
      <c r="D537" s="45" t="s">
        <v>2449</v>
      </c>
      <c r="E537" s="45" t="s">
        <v>2450</v>
      </c>
      <c r="F537" s="45" t="s">
        <v>2451</v>
      </c>
    </row>
    <row r="538" spans="1:6" ht="16.5" x14ac:dyDescent="0.3">
      <c r="A538" s="92">
        <v>1448</v>
      </c>
      <c r="B538" s="93" t="s">
        <v>3142</v>
      </c>
      <c r="C538" s="45" t="s">
        <v>3454</v>
      </c>
      <c r="D538" s="45" t="s">
        <v>2449</v>
      </c>
      <c r="E538" s="45" t="s">
        <v>2450</v>
      </c>
      <c r="F538" s="45" t="s">
        <v>2451</v>
      </c>
    </row>
    <row r="539" spans="1:6" ht="16.5" x14ac:dyDescent="0.3">
      <c r="A539" s="92">
        <v>1449</v>
      </c>
      <c r="B539" s="93" t="s">
        <v>3143</v>
      </c>
      <c r="C539" s="45" t="s">
        <v>3455</v>
      </c>
      <c r="D539" s="45" t="s">
        <v>2449</v>
      </c>
      <c r="E539" s="45" t="s">
        <v>2450</v>
      </c>
      <c r="F539" s="45" t="s">
        <v>2451</v>
      </c>
    </row>
    <row r="540" spans="1:6" ht="16.5" x14ac:dyDescent="0.3">
      <c r="A540" s="92">
        <v>1455</v>
      </c>
      <c r="B540" s="93" t="s">
        <v>1694</v>
      </c>
      <c r="C540" s="45" t="s">
        <v>2454</v>
      </c>
      <c r="D540" s="45" t="s">
        <v>2449</v>
      </c>
      <c r="E540" s="45" t="s">
        <v>2450</v>
      </c>
      <c r="F540" s="45" t="s">
        <v>2451</v>
      </c>
    </row>
    <row r="541" spans="1:6" ht="16.5" x14ac:dyDescent="0.3">
      <c r="A541" s="92">
        <v>1456</v>
      </c>
      <c r="B541" s="93" t="s">
        <v>3144</v>
      </c>
      <c r="C541" s="45" t="s">
        <v>3456</v>
      </c>
      <c r="D541" s="45" t="s">
        <v>2449</v>
      </c>
      <c r="E541" s="45" t="s">
        <v>2450</v>
      </c>
      <c r="F541" s="45" t="s">
        <v>2451</v>
      </c>
    </row>
    <row r="542" spans="1:6" ht="16.5" x14ac:dyDescent="0.3">
      <c r="A542" s="92">
        <v>1466</v>
      </c>
      <c r="B542" s="93" t="s">
        <v>1695</v>
      </c>
      <c r="C542" s="45" t="s">
        <v>2455</v>
      </c>
      <c r="D542" s="45" t="s">
        <v>2449</v>
      </c>
      <c r="E542" s="45" t="s">
        <v>2450</v>
      </c>
      <c r="F542" s="45" t="s">
        <v>2451</v>
      </c>
    </row>
    <row r="543" spans="1:6" ht="16.5" x14ac:dyDescent="0.3">
      <c r="A543" s="92">
        <v>1467</v>
      </c>
      <c r="B543" s="93" t="s">
        <v>1696</v>
      </c>
      <c r="C543" s="45" t="s">
        <v>2456</v>
      </c>
      <c r="D543" s="45" t="s">
        <v>2449</v>
      </c>
      <c r="E543" s="45" t="s">
        <v>2450</v>
      </c>
      <c r="F543" s="45" t="s">
        <v>2451</v>
      </c>
    </row>
    <row r="544" spans="1:6" ht="16.5" x14ac:dyDescent="0.3">
      <c r="A544" s="92">
        <v>1470</v>
      </c>
      <c r="B544" s="93" t="s">
        <v>3145</v>
      </c>
      <c r="C544" s="45" t="s">
        <v>3457</v>
      </c>
      <c r="D544" s="45" t="s">
        <v>2449</v>
      </c>
      <c r="E544" s="45" t="s">
        <v>2450</v>
      </c>
      <c r="F544" s="45" t="s">
        <v>2451</v>
      </c>
    </row>
    <row r="545" spans="1:6" ht="16.5" x14ac:dyDescent="0.3">
      <c r="A545" s="92">
        <v>1471</v>
      </c>
      <c r="B545" s="93" t="s">
        <v>3146</v>
      </c>
      <c r="C545" s="45" t="s">
        <v>3458</v>
      </c>
      <c r="D545" s="45" t="s">
        <v>2449</v>
      </c>
      <c r="E545" s="45" t="s">
        <v>2450</v>
      </c>
      <c r="F545" s="45" t="s">
        <v>2451</v>
      </c>
    </row>
    <row r="546" spans="1:6" ht="16.5" x14ac:dyDescent="0.3">
      <c r="A546" s="92">
        <v>1476</v>
      </c>
      <c r="B546" s="93" t="s">
        <v>1697</v>
      </c>
      <c r="C546" s="45" t="s">
        <v>2457</v>
      </c>
      <c r="D546" s="45" t="s">
        <v>2449</v>
      </c>
      <c r="E546" s="45" t="s">
        <v>2450</v>
      </c>
      <c r="F546" s="45" t="s">
        <v>2451</v>
      </c>
    </row>
    <row r="547" spans="1:6" ht="16.5" x14ac:dyDescent="0.3">
      <c r="A547" s="92">
        <v>1477</v>
      </c>
      <c r="B547" s="93" t="s">
        <v>1698</v>
      </c>
      <c r="C547" s="45" t="s">
        <v>2458</v>
      </c>
      <c r="D547" s="45" t="s">
        <v>2449</v>
      </c>
      <c r="E547" s="45" t="s">
        <v>2450</v>
      </c>
      <c r="F547" s="45" t="s">
        <v>2451</v>
      </c>
    </row>
    <row r="548" spans="1:6" ht="16.5" x14ac:dyDescent="0.3">
      <c r="A548" s="92">
        <v>1480</v>
      </c>
      <c r="B548" s="93" t="s">
        <v>1699</v>
      </c>
      <c r="C548" s="45" t="s">
        <v>2459</v>
      </c>
      <c r="D548" s="45" t="s">
        <v>2449</v>
      </c>
      <c r="E548" s="45" t="s">
        <v>2450</v>
      </c>
      <c r="F548" s="45" t="s">
        <v>2451</v>
      </c>
    </row>
    <row r="549" spans="1:6" ht="16.5" x14ac:dyDescent="0.3">
      <c r="A549" s="92">
        <v>1492</v>
      </c>
      <c r="B549" s="93" t="s">
        <v>1700</v>
      </c>
      <c r="C549" s="45" t="s">
        <v>2460</v>
      </c>
      <c r="D549" s="45" t="s">
        <v>2449</v>
      </c>
      <c r="E549" s="45" t="s">
        <v>2450</v>
      </c>
      <c r="F549" s="45" t="s">
        <v>2460</v>
      </c>
    </row>
    <row r="550" spans="1:6" ht="16.5" x14ac:dyDescent="0.3">
      <c r="A550" s="92">
        <v>1493</v>
      </c>
      <c r="B550" s="93" t="s">
        <v>1701</v>
      </c>
      <c r="C550" s="45" t="s">
        <v>2461</v>
      </c>
      <c r="D550" s="45" t="s">
        <v>2449</v>
      </c>
      <c r="E550" s="45" t="s">
        <v>2450</v>
      </c>
      <c r="F550" s="45" t="s">
        <v>2460</v>
      </c>
    </row>
    <row r="551" spans="1:6" ht="16.5" x14ac:dyDescent="0.3">
      <c r="A551" s="92">
        <v>1494</v>
      </c>
      <c r="B551" s="93" t="s">
        <v>1702</v>
      </c>
      <c r="C551" s="45" t="s">
        <v>2462</v>
      </c>
      <c r="D551" s="45" t="s">
        <v>2449</v>
      </c>
      <c r="E551" s="45" t="s">
        <v>2450</v>
      </c>
      <c r="F551" s="45" t="s">
        <v>2460</v>
      </c>
    </row>
    <row r="552" spans="1:6" ht="16.5" x14ac:dyDescent="0.3">
      <c r="A552" s="92">
        <v>1497</v>
      </c>
      <c r="B552" s="93" t="s">
        <v>1703</v>
      </c>
      <c r="C552" s="45" t="s">
        <v>2463</v>
      </c>
      <c r="D552" s="45" t="s">
        <v>2449</v>
      </c>
      <c r="E552" s="45" t="s">
        <v>2450</v>
      </c>
      <c r="F552" s="45" t="s">
        <v>2460</v>
      </c>
    </row>
    <row r="553" spans="1:6" ht="16.5" x14ac:dyDescent="0.3">
      <c r="A553" s="92">
        <v>1498</v>
      </c>
      <c r="B553" s="93" t="s">
        <v>1704</v>
      </c>
      <c r="C553" s="45" t="s">
        <v>2464</v>
      </c>
      <c r="D553" s="45" t="s">
        <v>2449</v>
      </c>
      <c r="E553" s="45" t="s">
        <v>2450</v>
      </c>
      <c r="F553" s="45" t="s">
        <v>2460</v>
      </c>
    </row>
    <row r="554" spans="1:6" ht="16.5" x14ac:dyDescent="0.3">
      <c r="A554" s="92">
        <v>1502</v>
      </c>
      <c r="B554" s="93" t="s">
        <v>3147</v>
      </c>
      <c r="C554" s="45" t="s">
        <v>3459</v>
      </c>
      <c r="D554" s="45" t="s">
        <v>2449</v>
      </c>
      <c r="E554" s="45" t="s">
        <v>2450</v>
      </c>
      <c r="F554" s="45" t="s">
        <v>2460</v>
      </c>
    </row>
    <row r="555" spans="1:6" ht="16.5" x14ac:dyDescent="0.3">
      <c r="A555" s="92">
        <v>1503</v>
      </c>
      <c r="B555" s="93" t="s">
        <v>3148</v>
      </c>
      <c r="C555" s="45" t="s">
        <v>3460</v>
      </c>
      <c r="D555" s="45" t="s">
        <v>2449</v>
      </c>
      <c r="E555" s="45" t="s">
        <v>2450</v>
      </c>
      <c r="F555" s="45" t="s">
        <v>2460</v>
      </c>
    </row>
    <row r="556" spans="1:6" ht="16.5" x14ac:dyDescent="0.3">
      <c r="A556" s="92">
        <v>1511</v>
      </c>
      <c r="B556" s="93" t="s">
        <v>1705</v>
      </c>
      <c r="C556" s="45" t="s">
        <v>2465</v>
      </c>
      <c r="D556" s="45" t="s">
        <v>2449</v>
      </c>
      <c r="E556" s="45" t="s">
        <v>2450</v>
      </c>
      <c r="F556" s="45" t="s">
        <v>2465</v>
      </c>
    </row>
    <row r="557" spans="1:6" ht="16.5" x14ac:dyDescent="0.3">
      <c r="A557" s="92">
        <v>1512</v>
      </c>
      <c r="B557" s="93" t="s">
        <v>3149</v>
      </c>
      <c r="C557" s="45" t="s">
        <v>3461</v>
      </c>
      <c r="D557" s="45" t="s">
        <v>2449</v>
      </c>
      <c r="E557" s="45" t="s">
        <v>2450</v>
      </c>
      <c r="F557" s="45" t="s">
        <v>2465</v>
      </c>
    </row>
    <row r="558" spans="1:6" ht="16.5" x14ac:dyDescent="0.3">
      <c r="A558" s="92">
        <v>1513</v>
      </c>
      <c r="B558" s="93" t="s">
        <v>3150</v>
      </c>
      <c r="C558" s="45" t="s">
        <v>3462</v>
      </c>
      <c r="D558" s="45" t="s">
        <v>2449</v>
      </c>
      <c r="E558" s="45" t="s">
        <v>2450</v>
      </c>
      <c r="F558" s="45" t="s">
        <v>2465</v>
      </c>
    </row>
    <row r="559" spans="1:6" ht="16.5" x14ac:dyDescent="0.3">
      <c r="A559" s="92">
        <v>1516</v>
      </c>
      <c r="B559" s="93" t="s">
        <v>1706</v>
      </c>
      <c r="C559" s="45" t="s">
        <v>2466</v>
      </c>
      <c r="D559" s="45" t="s">
        <v>2449</v>
      </c>
      <c r="E559" s="45" t="s">
        <v>2450</v>
      </c>
      <c r="F559" s="45" t="s">
        <v>2465</v>
      </c>
    </row>
    <row r="560" spans="1:6" ht="16.5" x14ac:dyDescent="0.3">
      <c r="A560" s="92">
        <v>1523</v>
      </c>
      <c r="B560" s="93" t="s">
        <v>3720</v>
      </c>
      <c r="C560" s="45" t="s">
        <v>3932</v>
      </c>
      <c r="D560" s="45" t="s">
        <v>2449</v>
      </c>
      <c r="E560" s="45" t="s">
        <v>2450</v>
      </c>
      <c r="F560" s="45" t="s">
        <v>2465</v>
      </c>
    </row>
    <row r="561" spans="1:6" ht="16.5" x14ac:dyDescent="0.3">
      <c r="A561" s="92">
        <v>1526</v>
      </c>
      <c r="B561" s="93" t="s">
        <v>1707</v>
      </c>
      <c r="C561" s="45" t="s">
        <v>2467</v>
      </c>
      <c r="D561" s="45" t="s">
        <v>2449</v>
      </c>
      <c r="E561" s="45" t="s">
        <v>2450</v>
      </c>
      <c r="F561" s="45" t="s">
        <v>2465</v>
      </c>
    </row>
    <row r="562" spans="1:6" ht="16.5" x14ac:dyDescent="0.3">
      <c r="A562" s="92">
        <v>1527</v>
      </c>
      <c r="B562" s="93" t="s">
        <v>3151</v>
      </c>
      <c r="C562" s="45" t="s">
        <v>3463</v>
      </c>
      <c r="D562" s="45" t="s">
        <v>2449</v>
      </c>
      <c r="E562" s="45" t="s">
        <v>2450</v>
      </c>
      <c r="F562" s="45" t="s">
        <v>2465</v>
      </c>
    </row>
    <row r="563" spans="1:6" ht="16.5" x14ac:dyDescent="0.3">
      <c r="A563" s="92">
        <v>1529</v>
      </c>
      <c r="B563" s="93" t="s">
        <v>3152</v>
      </c>
      <c r="C563" s="45" t="s">
        <v>3464</v>
      </c>
      <c r="D563" s="45" t="s">
        <v>2449</v>
      </c>
      <c r="E563" s="45" t="s">
        <v>2450</v>
      </c>
      <c r="F563" s="45" t="s">
        <v>2465</v>
      </c>
    </row>
    <row r="564" spans="1:6" ht="16.5" x14ac:dyDescent="0.3">
      <c r="A564" s="92">
        <v>1531</v>
      </c>
      <c r="B564" s="93" t="s">
        <v>1708</v>
      </c>
      <c r="C564" s="45" t="s">
        <v>2468</v>
      </c>
      <c r="D564" s="45" t="s">
        <v>2449</v>
      </c>
      <c r="E564" s="45" t="s">
        <v>2450</v>
      </c>
      <c r="F564" s="45" t="s">
        <v>2465</v>
      </c>
    </row>
    <row r="565" spans="1:6" ht="16.5" x14ac:dyDescent="0.3">
      <c r="A565" s="92">
        <v>1532</v>
      </c>
      <c r="B565" s="93" t="s">
        <v>1709</v>
      </c>
      <c r="C565" s="45" t="s">
        <v>2469</v>
      </c>
      <c r="D565" s="45" t="s">
        <v>2449</v>
      </c>
      <c r="E565" s="45" t="s">
        <v>2450</v>
      </c>
      <c r="F565" s="45" t="s">
        <v>2465</v>
      </c>
    </row>
    <row r="566" spans="1:6" ht="16.5" x14ac:dyDescent="0.3">
      <c r="A566" s="92">
        <v>1539</v>
      </c>
      <c r="B566" s="93" t="s">
        <v>3721</v>
      </c>
      <c r="C566" s="45" t="s">
        <v>3933</v>
      </c>
      <c r="D566" s="45" t="s">
        <v>2449</v>
      </c>
      <c r="E566" s="45" t="s">
        <v>2450</v>
      </c>
      <c r="F566" s="45" t="s">
        <v>2465</v>
      </c>
    </row>
    <row r="567" spans="1:6" ht="16.5" x14ac:dyDescent="0.3">
      <c r="A567" s="92">
        <v>1548</v>
      </c>
      <c r="B567" s="93" t="s">
        <v>1710</v>
      </c>
      <c r="C567" s="45" t="s">
        <v>2470</v>
      </c>
      <c r="D567" s="45" t="s">
        <v>2449</v>
      </c>
      <c r="E567" s="45" t="s">
        <v>2450</v>
      </c>
      <c r="F567" s="45" t="s">
        <v>2470</v>
      </c>
    </row>
    <row r="568" spans="1:6" ht="16.5" x14ac:dyDescent="0.3">
      <c r="A568" s="92">
        <v>1549</v>
      </c>
      <c r="B568" s="93" t="s">
        <v>1711</v>
      </c>
      <c r="C568" s="45" t="s">
        <v>2471</v>
      </c>
      <c r="D568" s="45" t="s">
        <v>2449</v>
      </c>
      <c r="E568" s="45" t="s">
        <v>2450</v>
      </c>
      <c r="F568" s="45" t="s">
        <v>2470</v>
      </c>
    </row>
    <row r="569" spans="1:6" ht="16.5" x14ac:dyDescent="0.3">
      <c r="A569" s="92">
        <v>1554</v>
      </c>
      <c r="B569" s="93" t="s">
        <v>1712</v>
      </c>
      <c r="C569" s="45" t="s">
        <v>2472</v>
      </c>
      <c r="D569" s="45" t="s">
        <v>2449</v>
      </c>
      <c r="E569" s="45" t="s">
        <v>2450</v>
      </c>
      <c r="F569" s="45" t="s">
        <v>2470</v>
      </c>
    </row>
    <row r="570" spans="1:6" ht="16.5" x14ac:dyDescent="0.3">
      <c r="A570" s="92">
        <v>1555</v>
      </c>
      <c r="B570" s="93" t="s">
        <v>1713</v>
      </c>
      <c r="C570" s="45" t="s">
        <v>2473</v>
      </c>
      <c r="D570" s="45" t="s">
        <v>2449</v>
      </c>
      <c r="E570" s="45" t="s">
        <v>2450</v>
      </c>
      <c r="F570" s="45" t="s">
        <v>2470</v>
      </c>
    </row>
    <row r="571" spans="1:6" ht="16.5" x14ac:dyDescent="0.3">
      <c r="A571" s="92">
        <v>1558</v>
      </c>
      <c r="B571" s="93" t="s">
        <v>1714</v>
      </c>
      <c r="C571" s="45" t="s">
        <v>2474</v>
      </c>
      <c r="D571" s="45" t="s">
        <v>2449</v>
      </c>
      <c r="E571" s="45" t="s">
        <v>2450</v>
      </c>
      <c r="F571" s="45" t="s">
        <v>2470</v>
      </c>
    </row>
    <row r="572" spans="1:6" ht="16.5" x14ac:dyDescent="0.3">
      <c r="A572" s="92">
        <v>1559</v>
      </c>
      <c r="B572" s="93" t="s">
        <v>1715</v>
      </c>
      <c r="C572" s="45" t="s">
        <v>2475</v>
      </c>
      <c r="D572" s="45" t="s">
        <v>2449</v>
      </c>
      <c r="E572" s="45" t="s">
        <v>2450</v>
      </c>
      <c r="F572" s="45" t="s">
        <v>2470</v>
      </c>
    </row>
    <row r="573" spans="1:6" ht="16.5" x14ac:dyDescent="0.3">
      <c r="A573" s="92">
        <v>1562</v>
      </c>
      <c r="B573" s="93" t="s">
        <v>1716</v>
      </c>
      <c r="C573" s="45" t="s">
        <v>2476</v>
      </c>
      <c r="D573" s="45" t="s">
        <v>2449</v>
      </c>
      <c r="E573" s="45" t="s">
        <v>2450</v>
      </c>
      <c r="F573" s="45" t="s">
        <v>2470</v>
      </c>
    </row>
    <row r="574" spans="1:6" ht="16.5" x14ac:dyDescent="0.3">
      <c r="A574" s="92">
        <v>1563</v>
      </c>
      <c r="B574" s="93" t="s">
        <v>3722</v>
      </c>
      <c r="C574" s="45" t="s">
        <v>3934</v>
      </c>
      <c r="D574" s="45" t="s">
        <v>2449</v>
      </c>
      <c r="E574" s="45" t="s">
        <v>2450</v>
      </c>
      <c r="F574" s="45" t="s">
        <v>2470</v>
      </c>
    </row>
    <row r="575" spans="1:6" ht="16.5" x14ac:dyDescent="0.3">
      <c r="A575" s="92">
        <v>1564</v>
      </c>
      <c r="B575" s="93" t="s">
        <v>3723</v>
      </c>
      <c r="C575" s="45" t="s">
        <v>3935</v>
      </c>
      <c r="D575" s="45" t="s">
        <v>2449</v>
      </c>
      <c r="E575" s="45" t="s">
        <v>2450</v>
      </c>
      <c r="F575" s="45" t="s">
        <v>2470</v>
      </c>
    </row>
    <row r="576" spans="1:6" ht="16.5" x14ac:dyDescent="0.3">
      <c r="A576" s="92">
        <v>1575</v>
      </c>
      <c r="B576" s="93" t="s">
        <v>1717</v>
      </c>
      <c r="C576" s="45" t="s">
        <v>2477</v>
      </c>
      <c r="D576" s="45" t="s">
        <v>2449</v>
      </c>
      <c r="E576" s="45" t="s">
        <v>2450</v>
      </c>
      <c r="F576" s="45" t="s">
        <v>2470</v>
      </c>
    </row>
    <row r="577" spans="1:6" ht="16.5" x14ac:dyDescent="0.3">
      <c r="A577" s="92">
        <v>1576</v>
      </c>
      <c r="B577" s="93" t="s">
        <v>1718</v>
      </c>
      <c r="C577" s="45" t="s">
        <v>2478</v>
      </c>
      <c r="D577" s="45" t="s">
        <v>2449</v>
      </c>
      <c r="E577" s="45" t="s">
        <v>2450</v>
      </c>
      <c r="F577" s="45" t="s">
        <v>2470</v>
      </c>
    </row>
    <row r="578" spans="1:6" ht="16.5" x14ac:dyDescent="0.3">
      <c r="A578" s="92">
        <v>1584</v>
      </c>
      <c r="B578" s="93" t="s">
        <v>1719</v>
      </c>
      <c r="C578" s="45" t="s">
        <v>2479</v>
      </c>
      <c r="D578" s="45" t="s">
        <v>2449</v>
      </c>
      <c r="E578" s="45" t="s">
        <v>2450</v>
      </c>
      <c r="F578" s="45" t="s">
        <v>2470</v>
      </c>
    </row>
    <row r="579" spans="1:6" ht="16.5" x14ac:dyDescent="0.3">
      <c r="A579" s="92">
        <v>1585</v>
      </c>
      <c r="B579" s="93" t="s">
        <v>1720</v>
      </c>
      <c r="C579" s="45" t="s">
        <v>2480</v>
      </c>
      <c r="D579" s="45" t="s">
        <v>2449</v>
      </c>
      <c r="E579" s="45" t="s">
        <v>2450</v>
      </c>
      <c r="F579" s="45" t="s">
        <v>2470</v>
      </c>
    </row>
    <row r="580" spans="1:6" ht="16.5" x14ac:dyDescent="0.3">
      <c r="A580" s="92">
        <v>1606</v>
      </c>
      <c r="B580" s="93" t="s">
        <v>3724</v>
      </c>
      <c r="C580" s="45" t="s">
        <v>3936</v>
      </c>
      <c r="D580" s="45" t="s">
        <v>2449</v>
      </c>
      <c r="E580" s="45" t="s">
        <v>2450</v>
      </c>
      <c r="F580" s="45" t="s">
        <v>2470</v>
      </c>
    </row>
    <row r="581" spans="1:6" ht="16.5" x14ac:dyDescent="0.3">
      <c r="A581" s="92">
        <v>1608</v>
      </c>
      <c r="B581" s="93" t="s">
        <v>3725</v>
      </c>
      <c r="C581" s="45" t="s">
        <v>3937</v>
      </c>
      <c r="D581" s="45" t="s">
        <v>2449</v>
      </c>
      <c r="E581" s="45" t="s">
        <v>2450</v>
      </c>
      <c r="F581" s="45" t="s">
        <v>2470</v>
      </c>
    </row>
    <row r="582" spans="1:6" ht="16.5" x14ac:dyDescent="0.3">
      <c r="A582" s="92">
        <v>1615</v>
      </c>
      <c r="B582" s="93" t="s">
        <v>3726</v>
      </c>
      <c r="C582" s="45" t="s">
        <v>3938</v>
      </c>
      <c r="D582" s="45" t="s">
        <v>2449</v>
      </c>
      <c r="E582" s="45" t="s">
        <v>2450</v>
      </c>
      <c r="F582" s="45" t="s">
        <v>2470</v>
      </c>
    </row>
    <row r="583" spans="1:6" ht="16.5" x14ac:dyDescent="0.3">
      <c r="A583" s="92">
        <v>1616</v>
      </c>
      <c r="B583" s="93" t="s">
        <v>3727</v>
      </c>
      <c r="C583" s="45" t="s">
        <v>3939</v>
      </c>
      <c r="D583" s="45" t="s">
        <v>2449</v>
      </c>
      <c r="E583" s="45" t="s">
        <v>2450</v>
      </c>
      <c r="F583" s="45" t="s">
        <v>2470</v>
      </c>
    </row>
    <row r="584" spans="1:6" ht="16.5" x14ac:dyDescent="0.3">
      <c r="A584" s="92">
        <v>1626</v>
      </c>
      <c r="B584" s="93" t="s">
        <v>1721</v>
      </c>
      <c r="C584" s="45" t="s">
        <v>2481</v>
      </c>
      <c r="D584" s="45" t="s">
        <v>2449</v>
      </c>
      <c r="E584" s="45" t="s">
        <v>2450</v>
      </c>
      <c r="F584" s="45" t="s">
        <v>2470</v>
      </c>
    </row>
    <row r="585" spans="1:6" ht="16.5" x14ac:dyDescent="0.3">
      <c r="A585" s="92">
        <v>1627</v>
      </c>
      <c r="B585" s="93" t="s">
        <v>1722</v>
      </c>
      <c r="C585" s="45" t="s">
        <v>2482</v>
      </c>
      <c r="D585" s="45" t="s">
        <v>2449</v>
      </c>
      <c r="E585" s="45" t="s">
        <v>2450</v>
      </c>
      <c r="F585" s="45" t="s">
        <v>2470</v>
      </c>
    </row>
    <row r="586" spans="1:6" ht="16.5" x14ac:dyDescent="0.3">
      <c r="A586" s="92">
        <v>1628</v>
      </c>
      <c r="B586" s="93" t="s">
        <v>1723</v>
      </c>
      <c r="C586" s="45" t="s">
        <v>2483</v>
      </c>
      <c r="D586" s="45" t="s">
        <v>2449</v>
      </c>
      <c r="E586" s="45" t="s">
        <v>2450</v>
      </c>
      <c r="F586" s="45" t="s">
        <v>2470</v>
      </c>
    </row>
    <row r="587" spans="1:6" ht="16.5" x14ac:dyDescent="0.3">
      <c r="A587" s="92">
        <v>1629</v>
      </c>
      <c r="B587" s="93" t="s">
        <v>3153</v>
      </c>
      <c r="C587" s="45" t="s">
        <v>3465</v>
      </c>
      <c r="D587" s="45" t="s">
        <v>2449</v>
      </c>
      <c r="E587" s="45" t="s">
        <v>2450</v>
      </c>
      <c r="F587" s="45" t="s">
        <v>2470</v>
      </c>
    </row>
    <row r="588" spans="1:6" ht="16.5" x14ac:dyDescent="0.3">
      <c r="A588" s="92">
        <v>1630</v>
      </c>
      <c r="B588" s="93" t="s">
        <v>3728</v>
      </c>
      <c r="C588" s="45" t="s">
        <v>3940</v>
      </c>
      <c r="D588" s="45" t="s">
        <v>2449</v>
      </c>
      <c r="E588" s="45" t="s">
        <v>2450</v>
      </c>
      <c r="F588" s="45" t="s">
        <v>2470</v>
      </c>
    </row>
    <row r="589" spans="1:6" ht="16.5" x14ac:dyDescent="0.3">
      <c r="A589" s="92">
        <v>1631</v>
      </c>
      <c r="B589" s="93" t="s">
        <v>3729</v>
      </c>
      <c r="C589" s="45" t="s">
        <v>3941</v>
      </c>
      <c r="D589" s="45" t="s">
        <v>2449</v>
      </c>
      <c r="E589" s="45" t="s">
        <v>2450</v>
      </c>
      <c r="F589" s="45" t="s">
        <v>2470</v>
      </c>
    </row>
    <row r="590" spans="1:6" ht="16.5" x14ac:dyDescent="0.3">
      <c r="A590" s="92">
        <v>1643</v>
      </c>
      <c r="B590" s="93" t="s">
        <v>3730</v>
      </c>
      <c r="C590" s="45" t="s">
        <v>3942</v>
      </c>
      <c r="D590" s="45" t="s">
        <v>2449</v>
      </c>
      <c r="E590" s="45" t="s">
        <v>2450</v>
      </c>
      <c r="F590" s="45" t="s">
        <v>2470</v>
      </c>
    </row>
    <row r="591" spans="1:6" ht="16.5" x14ac:dyDescent="0.3">
      <c r="A591" s="92">
        <v>1644</v>
      </c>
      <c r="B591" s="93" t="s">
        <v>3731</v>
      </c>
      <c r="C591" s="45" t="s">
        <v>3943</v>
      </c>
      <c r="D591" s="45" t="s">
        <v>2449</v>
      </c>
      <c r="E591" s="45" t="s">
        <v>2450</v>
      </c>
      <c r="F591" s="45" t="s">
        <v>2470</v>
      </c>
    </row>
    <row r="592" spans="1:6" ht="16.5" x14ac:dyDescent="0.3">
      <c r="A592" s="92">
        <v>1662</v>
      </c>
      <c r="B592" s="93" t="s">
        <v>1724</v>
      </c>
      <c r="C592" s="45" t="s">
        <v>2484</v>
      </c>
      <c r="D592" s="45" t="s">
        <v>2449</v>
      </c>
      <c r="E592" s="45" t="s">
        <v>2450</v>
      </c>
      <c r="F592" s="45" t="s">
        <v>2484</v>
      </c>
    </row>
    <row r="593" spans="1:6" ht="16.5" x14ac:dyDescent="0.3">
      <c r="A593" s="92">
        <v>1663</v>
      </c>
      <c r="B593" s="93" t="s">
        <v>3154</v>
      </c>
      <c r="C593" s="45" t="s">
        <v>3466</v>
      </c>
      <c r="D593" s="45" t="s">
        <v>2449</v>
      </c>
      <c r="E593" s="45" t="s">
        <v>2450</v>
      </c>
      <c r="F593" s="45" t="s">
        <v>2484</v>
      </c>
    </row>
    <row r="594" spans="1:6" ht="16.5" x14ac:dyDescent="0.3">
      <c r="A594" s="92">
        <v>1664</v>
      </c>
      <c r="B594" s="93" t="s">
        <v>3155</v>
      </c>
      <c r="C594" s="45" t="s">
        <v>3467</v>
      </c>
      <c r="D594" s="45" t="s">
        <v>2449</v>
      </c>
      <c r="E594" s="45" t="s">
        <v>2450</v>
      </c>
      <c r="F594" s="45" t="s">
        <v>2484</v>
      </c>
    </row>
    <row r="595" spans="1:6" ht="16.5" x14ac:dyDescent="0.3">
      <c r="A595" s="92">
        <v>1668</v>
      </c>
      <c r="B595" s="93" t="s">
        <v>1725</v>
      </c>
      <c r="C595" s="45" t="s">
        <v>2485</v>
      </c>
      <c r="D595" s="45" t="s">
        <v>2449</v>
      </c>
      <c r="E595" s="45" t="s">
        <v>2450</v>
      </c>
      <c r="F595" s="45" t="s">
        <v>2484</v>
      </c>
    </row>
    <row r="596" spans="1:6" ht="16.5" x14ac:dyDescent="0.3">
      <c r="A596" s="92">
        <v>1669</v>
      </c>
      <c r="B596" s="93" t="s">
        <v>1726</v>
      </c>
      <c r="C596" s="45" t="s">
        <v>2486</v>
      </c>
      <c r="D596" s="45" t="s">
        <v>2449</v>
      </c>
      <c r="E596" s="45" t="s">
        <v>2450</v>
      </c>
      <c r="F596" s="45" t="s">
        <v>2484</v>
      </c>
    </row>
    <row r="597" spans="1:6" ht="16.5" x14ac:dyDescent="0.3">
      <c r="A597" s="92">
        <v>1670</v>
      </c>
      <c r="B597" s="93" t="s">
        <v>3156</v>
      </c>
      <c r="C597" s="45" t="s">
        <v>3468</v>
      </c>
      <c r="D597" s="45" t="s">
        <v>2449</v>
      </c>
      <c r="E597" s="45" t="s">
        <v>2450</v>
      </c>
      <c r="F597" s="45" t="s">
        <v>2484</v>
      </c>
    </row>
    <row r="598" spans="1:6" ht="16.5" x14ac:dyDescent="0.3">
      <c r="A598" s="92">
        <v>1671</v>
      </c>
      <c r="B598" s="93" t="s">
        <v>3157</v>
      </c>
      <c r="C598" s="45" t="s">
        <v>3469</v>
      </c>
      <c r="D598" s="45" t="s">
        <v>2449</v>
      </c>
      <c r="E598" s="45" t="s">
        <v>2450</v>
      </c>
      <c r="F598" s="45" t="s">
        <v>2484</v>
      </c>
    </row>
    <row r="599" spans="1:6" ht="16.5" x14ac:dyDescent="0.3">
      <c r="A599" s="92">
        <v>1675</v>
      </c>
      <c r="B599" s="93" t="s">
        <v>5369</v>
      </c>
      <c r="C599" s="45" t="s">
        <v>3470</v>
      </c>
      <c r="D599" s="45" t="s">
        <v>2449</v>
      </c>
      <c r="E599" s="45" t="s">
        <v>2450</v>
      </c>
      <c r="F599" s="45" t="s">
        <v>2484</v>
      </c>
    </row>
    <row r="600" spans="1:6" ht="16.5" x14ac:dyDescent="0.3">
      <c r="A600" s="92">
        <v>1700</v>
      </c>
      <c r="B600" s="93" t="s">
        <v>3732</v>
      </c>
      <c r="C600" s="45" t="s">
        <v>3944</v>
      </c>
      <c r="D600" s="45" t="s">
        <v>2449</v>
      </c>
      <c r="E600" s="45" t="s">
        <v>2450</v>
      </c>
      <c r="F600" s="45" t="s">
        <v>2484</v>
      </c>
    </row>
    <row r="601" spans="1:6" ht="16.5" x14ac:dyDescent="0.3">
      <c r="A601" s="92">
        <v>1701</v>
      </c>
      <c r="B601" s="93" t="s">
        <v>3733</v>
      </c>
      <c r="C601" s="45" t="s">
        <v>3945</v>
      </c>
      <c r="D601" s="45" t="s">
        <v>2449</v>
      </c>
      <c r="E601" s="45" t="s">
        <v>2450</v>
      </c>
      <c r="F601" s="45" t="s">
        <v>2484</v>
      </c>
    </row>
    <row r="602" spans="1:6" ht="16.5" x14ac:dyDescent="0.3">
      <c r="A602" s="92">
        <v>1721</v>
      </c>
      <c r="B602" s="93" t="s">
        <v>1727</v>
      </c>
      <c r="C602" s="45" t="s">
        <v>2487</v>
      </c>
      <c r="D602" s="45" t="s">
        <v>2449</v>
      </c>
      <c r="E602" s="45" t="s">
        <v>2450</v>
      </c>
      <c r="F602" s="45" t="s">
        <v>2487</v>
      </c>
    </row>
    <row r="603" spans="1:6" ht="16.5" x14ac:dyDescent="0.3">
      <c r="A603" s="92">
        <v>1722</v>
      </c>
      <c r="B603" s="93" t="s">
        <v>1728</v>
      </c>
      <c r="C603" s="45" t="s">
        <v>2488</v>
      </c>
      <c r="D603" s="45" t="s">
        <v>2449</v>
      </c>
      <c r="E603" s="45" t="s">
        <v>2450</v>
      </c>
      <c r="F603" s="45" t="s">
        <v>2487</v>
      </c>
    </row>
    <row r="604" spans="1:6" ht="16.5" x14ac:dyDescent="0.3">
      <c r="A604" s="92">
        <v>1723</v>
      </c>
      <c r="B604" s="93" t="s">
        <v>1729</v>
      </c>
      <c r="C604" s="45" t="s">
        <v>2489</v>
      </c>
      <c r="D604" s="45" t="s">
        <v>2449</v>
      </c>
      <c r="E604" s="45" t="s">
        <v>2450</v>
      </c>
      <c r="F604" s="45" t="s">
        <v>2487</v>
      </c>
    </row>
    <row r="605" spans="1:6" ht="16.5" x14ac:dyDescent="0.3">
      <c r="A605" s="92">
        <v>1726</v>
      </c>
      <c r="B605" s="93" t="s">
        <v>3734</v>
      </c>
      <c r="C605" s="45" t="s">
        <v>3946</v>
      </c>
      <c r="D605" s="45" t="s">
        <v>2449</v>
      </c>
      <c r="E605" s="45" t="s">
        <v>2450</v>
      </c>
      <c r="F605" s="45" t="s">
        <v>2487</v>
      </c>
    </row>
    <row r="606" spans="1:6" ht="16.5" x14ac:dyDescent="0.3">
      <c r="A606" s="92">
        <v>1727</v>
      </c>
      <c r="B606" s="93" t="s">
        <v>3735</v>
      </c>
      <c r="C606" s="45" t="s">
        <v>3947</v>
      </c>
      <c r="D606" s="45" t="s">
        <v>2449</v>
      </c>
      <c r="E606" s="45" t="s">
        <v>2450</v>
      </c>
      <c r="F606" s="45" t="s">
        <v>2487</v>
      </c>
    </row>
    <row r="607" spans="1:6" ht="16.5" x14ac:dyDescent="0.3">
      <c r="A607" s="92">
        <v>1733</v>
      </c>
      <c r="B607" s="93" t="s">
        <v>3736</v>
      </c>
      <c r="C607" s="45" t="s">
        <v>3948</v>
      </c>
      <c r="D607" s="45" t="s">
        <v>2449</v>
      </c>
      <c r="E607" s="45" t="s">
        <v>2450</v>
      </c>
      <c r="F607" s="45" t="s">
        <v>2487</v>
      </c>
    </row>
    <row r="608" spans="1:6" ht="16.5" x14ac:dyDescent="0.3">
      <c r="A608" s="92">
        <v>1734</v>
      </c>
      <c r="B608" s="93" t="s">
        <v>3737</v>
      </c>
      <c r="C608" s="45" t="s">
        <v>3949</v>
      </c>
      <c r="D608" s="45" t="s">
        <v>2449</v>
      </c>
      <c r="E608" s="45" t="s">
        <v>2450</v>
      </c>
      <c r="F608" s="45" t="s">
        <v>2487</v>
      </c>
    </row>
    <row r="609" spans="1:6" ht="16.5" x14ac:dyDescent="0.3">
      <c r="A609" s="92">
        <v>1755</v>
      </c>
      <c r="B609" s="93" t="s">
        <v>1730</v>
      </c>
      <c r="C609" s="45" t="s">
        <v>2490</v>
      </c>
      <c r="D609" s="45" t="s">
        <v>2449</v>
      </c>
      <c r="E609" s="45" t="s">
        <v>2450</v>
      </c>
      <c r="F609" s="45" t="s">
        <v>2490</v>
      </c>
    </row>
    <row r="610" spans="1:6" ht="16.5" x14ac:dyDescent="0.3">
      <c r="A610" s="92">
        <v>1756</v>
      </c>
      <c r="B610" s="93" t="s">
        <v>1731</v>
      </c>
      <c r="C610" s="45" t="s">
        <v>2491</v>
      </c>
      <c r="D610" s="45" t="s">
        <v>2449</v>
      </c>
      <c r="E610" s="45" t="s">
        <v>2450</v>
      </c>
      <c r="F610" s="45" t="s">
        <v>2490</v>
      </c>
    </row>
    <row r="611" spans="1:6" ht="16.5" x14ac:dyDescent="0.3">
      <c r="A611" s="92">
        <v>1757</v>
      </c>
      <c r="B611" s="93" t="s">
        <v>1732</v>
      </c>
      <c r="C611" s="45" t="s">
        <v>2492</v>
      </c>
      <c r="D611" s="45" t="s">
        <v>2449</v>
      </c>
      <c r="E611" s="45" t="s">
        <v>2450</v>
      </c>
      <c r="F611" s="45" t="s">
        <v>2490</v>
      </c>
    </row>
    <row r="612" spans="1:6" ht="16.5" x14ac:dyDescent="0.3">
      <c r="A612" s="92">
        <v>1759</v>
      </c>
      <c r="B612" s="93" t="s">
        <v>1733</v>
      </c>
      <c r="C612" s="45" t="s">
        <v>2493</v>
      </c>
      <c r="D612" s="45" t="s">
        <v>2449</v>
      </c>
      <c r="E612" s="45" t="s">
        <v>2450</v>
      </c>
      <c r="F612" s="45" t="s">
        <v>2490</v>
      </c>
    </row>
    <row r="613" spans="1:6" ht="16.5" x14ac:dyDescent="0.3">
      <c r="A613" s="92">
        <v>1760</v>
      </c>
      <c r="B613" s="93" t="s">
        <v>1734</v>
      </c>
      <c r="C613" s="45" t="s">
        <v>2494</v>
      </c>
      <c r="D613" s="45" t="s">
        <v>2449</v>
      </c>
      <c r="E613" s="45" t="s">
        <v>2450</v>
      </c>
      <c r="F613" s="45" t="s">
        <v>2490</v>
      </c>
    </row>
    <row r="614" spans="1:6" ht="16.5" x14ac:dyDescent="0.3">
      <c r="A614" s="92">
        <v>1765</v>
      </c>
      <c r="B614" s="93" t="s">
        <v>3738</v>
      </c>
      <c r="C614" s="45" t="s">
        <v>3950</v>
      </c>
      <c r="D614" s="45" t="s">
        <v>2449</v>
      </c>
      <c r="E614" s="45" t="s">
        <v>2450</v>
      </c>
      <c r="F614" s="45" t="s">
        <v>2490</v>
      </c>
    </row>
    <row r="615" spans="1:6" ht="16.5" x14ac:dyDescent="0.3">
      <c r="A615" s="92">
        <v>1769</v>
      </c>
      <c r="B615" s="93" t="s">
        <v>1735</v>
      </c>
      <c r="C615" s="45" t="s">
        <v>2495</v>
      </c>
      <c r="D615" s="45" t="s">
        <v>2449</v>
      </c>
      <c r="E615" s="45" t="s">
        <v>2450</v>
      </c>
      <c r="F615" s="45" t="s">
        <v>2490</v>
      </c>
    </row>
    <row r="616" spans="1:6" ht="16.5" x14ac:dyDescent="0.3">
      <c r="A616" s="92">
        <v>1770</v>
      </c>
      <c r="B616" s="93" t="s">
        <v>1736</v>
      </c>
      <c r="C616" s="45" t="s">
        <v>2496</v>
      </c>
      <c r="D616" s="45" t="s">
        <v>2449</v>
      </c>
      <c r="E616" s="45" t="s">
        <v>2450</v>
      </c>
      <c r="F616" s="45" t="s">
        <v>2490</v>
      </c>
    </row>
    <row r="617" spans="1:6" ht="16.5" x14ac:dyDescent="0.3">
      <c r="A617" s="92">
        <v>1771</v>
      </c>
      <c r="B617" s="93" t="s">
        <v>3739</v>
      </c>
      <c r="C617" s="45" t="s">
        <v>3951</v>
      </c>
      <c r="D617" s="45" t="s">
        <v>2449</v>
      </c>
      <c r="E617" s="45" t="s">
        <v>2450</v>
      </c>
      <c r="F617" s="45" t="s">
        <v>2490</v>
      </c>
    </row>
    <row r="618" spans="1:6" ht="16.5" x14ac:dyDescent="0.3">
      <c r="A618" s="92">
        <v>1772</v>
      </c>
      <c r="B618" s="93" t="s">
        <v>3740</v>
      </c>
      <c r="C618" s="45" t="s">
        <v>3952</v>
      </c>
      <c r="D618" s="45" t="s">
        <v>2449</v>
      </c>
      <c r="E618" s="45" t="s">
        <v>2450</v>
      </c>
      <c r="F618" s="45" t="s">
        <v>2490</v>
      </c>
    </row>
    <row r="619" spans="1:6" ht="16.5" x14ac:dyDescent="0.3">
      <c r="A619" s="92">
        <v>1780</v>
      </c>
      <c r="B619" s="93" t="s">
        <v>1737</v>
      </c>
      <c r="C619" s="45" t="s">
        <v>2497</v>
      </c>
      <c r="D619" s="45" t="s">
        <v>2449</v>
      </c>
      <c r="E619" s="45" t="s">
        <v>2450</v>
      </c>
      <c r="F619" s="45" t="s">
        <v>2490</v>
      </c>
    </row>
    <row r="620" spans="1:6" ht="16.5" x14ac:dyDescent="0.3">
      <c r="A620" s="92">
        <v>1781</v>
      </c>
      <c r="B620" s="93" t="s">
        <v>1738</v>
      </c>
      <c r="C620" s="45" t="s">
        <v>2498</v>
      </c>
      <c r="D620" s="45" t="s">
        <v>2449</v>
      </c>
      <c r="E620" s="45" t="s">
        <v>2450</v>
      </c>
      <c r="F620" s="45" t="s">
        <v>2490</v>
      </c>
    </row>
    <row r="621" spans="1:6" ht="16.5" x14ac:dyDescent="0.3">
      <c r="A621" s="92">
        <v>1800</v>
      </c>
      <c r="B621" s="93" t="s">
        <v>1739</v>
      </c>
      <c r="C621" s="45" t="s">
        <v>2499</v>
      </c>
      <c r="D621" s="45" t="s">
        <v>2449</v>
      </c>
      <c r="E621" s="45" t="s">
        <v>2450</v>
      </c>
      <c r="F621" s="45" t="s">
        <v>2490</v>
      </c>
    </row>
    <row r="622" spans="1:6" ht="16.5" x14ac:dyDescent="0.3">
      <c r="A622" s="92">
        <v>1801</v>
      </c>
      <c r="B622" s="93" t="s">
        <v>1740</v>
      </c>
      <c r="C622" s="45" t="s">
        <v>2500</v>
      </c>
      <c r="D622" s="45" t="s">
        <v>2449</v>
      </c>
      <c r="E622" s="45" t="s">
        <v>2450</v>
      </c>
      <c r="F622" s="45" t="s">
        <v>2490</v>
      </c>
    </row>
    <row r="623" spans="1:6" ht="16.5" x14ac:dyDescent="0.3">
      <c r="A623" s="92">
        <v>1814</v>
      </c>
      <c r="B623" s="93" t="s">
        <v>1741</v>
      </c>
      <c r="C623" s="45" t="s">
        <v>2501</v>
      </c>
      <c r="D623" s="45" t="s">
        <v>2449</v>
      </c>
      <c r="E623" s="45" t="s">
        <v>2501</v>
      </c>
      <c r="F623" s="45"/>
    </row>
    <row r="624" spans="1:6" ht="16.5" x14ac:dyDescent="0.3">
      <c r="A624" s="92">
        <v>1815</v>
      </c>
      <c r="B624" s="93" t="s">
        <v>1742</v>
      </c>
      <c r="C624" s="45" t="s">
        <v>2502</v>
      </c>
      <c r="D624" s="45" t="s">
        <v>2449</v>
      </c>
      <c r="E624" s="45" t="s">
        <v>2501</v>
      </c>
      <c r="F624" s="45" t="s">
        <v>2502</v>
      </c>
    </row>
    <row r="625" spans="1:6" ht="16.5" x14ac:dyDescent="0.3">
      <c r="A625" s="92">
        <v>1820</v>
      </c>
      <c r="B625" s="93" t="s">
        <v>3158</v>
      </c>
      <c r="C625" s="45" t="s">
        <v>3471</v>
      </c>
      <c r="D625" s="45" t="s">
        <v>2449</v>
      </c>
      <c r="E625" s="45" t="s">
        <v>2501</v>
      </c>
      <c r="F625" s="45" t="s">
        <v>2502</v>
      </c>
    </row>
    <row r="626" spans="1:6" ht="16.5" x14ac:dyDescent="0.3">
      <c r="A626" s="92">
        <v>1821</v>
      </c>
      <c r="B626" s="93" t="s">
        <v>3741</v>
      </c>
      <c r="C626" s="45" t="s">
        <v>3953</v>
      </c>
      <c r="D626" s="45" t="s">
        <v>2449</v>
      </c>
      <c r="E626" s="45" t="s">
        <v>2501</v>
      </c>
      <c r="F626" s="45" t="s">
        <v>2502</v>
      </c>
    </row>
    <row r="627" spans="1:6" ht="16.5" x14ac:dyDescent="0.3">
      <c r="A627" s="92">
        <v>1822</v>
      </c>
      <c r="B627" s="93" t="s">
        <v>1743</v>
      </c>
      <c r="C627" s="45" t="s">
        <v>2503</v>
      </c>
      <c r="D627" s="45" t="s">
        <v>2449</v>
      </c>
      <c r="E627" s="45" t="s">
        <v>2501</v>
      </c>
      <c r="F627" s="45" t="s">
        <v>2502</v>
      </c>
    </row>
    <row r="628" spans="1:6" ht="16.5" x14ac:dyDescent="0.3">
      <c r="A628" s="92">
        <v>1823</v>
      </c>
      <c r="B628" s="93" t="s">
        <v>3159</v>
      </c>
      <c r="C628" s="45" t="s">
        <v>3472</v>
      </c>
      <c r="D628" s="45" t="s">
        <v>2449</v>
      </c>
      <c r="E628" s="45" t="s">
        <v>2501</v>
      </c>
      <c r="F628" s="45" t="s">
        <v>2502</v>
      </c>
    </row>
    <row r="629" spans="1:6" ht="16.5" x14ac:dyDescent="0.3">
      <c r="A629" s="92">
        <v>1824</v>
      </c>
      <c r="B629" s="93" t="s">
        <v>3160</v>
      </c>
      <c r="C629" s="45" t="s">
        <v>3473</v>
      </c>
      <c r="D629" s="45" t="s">
        <v>2449</v>
      </c>
      <c r="E629" s="45" t="s">
        <v>2501</v>
      </c>
      <c r="F629" s="45" t="s">
        <v>2502</v>
      </c>
    </row>
    <row r="630" spans="1:6" ht="16.5" x14ac:dyDescent="0.3">
      <c r="A630" s="92">
        <v>1825</v>
      </c>
      <c r="B630" s="93" t="s">
        <v>3742</v>
      </c>
      <c r="C630" s="45" t="s">
        <v>3954</v>
      </c>
      <c r="D630" s="45" t="s">
        <v>2449</v>
      </c>
      <c r="E630" s="45" t="s">
        <v>2501</v>
      </c>
      <c r="F630" s="45" t="s">
        <v>2502</v>
      </c>
    </row>
    <row r="631" spans="1:6" ht="16.5" x14ac:dyDescent="0.3">
      <c r="A631" s="92">
        <v>1826</v>
      </c>
      <c r="B631" s="93" t="s">
        <v>3743</v>
      </c>
      <c r="C631" s="45" t="s">
        <v>3955</v>
      </c>
      <c r="D631" s="45" t="s">
        <v>2449</v>
      </c>
      <c r="E631" s="45" t="s">
        <v>2501</v>
      </c>
      <c r="F631" s="45" t="s">
        <v>2502</v>
      </c>
    </row>
    <row r="632" spans="1:6" ht="16.5" x14ac:dyDescent="0.3">
      <c r="A632" s="92">
        <v>1827</v>
      </c>
      <c r="B632" s="93" t="s">
        <v>3161</v>
      </c>
      <c r="C632" s="45" t="s">
        <v>3474</v>
      </c>
      <c r="D632" s="45" t="s">
        <v>2449</v>
      </c>
      <c r="E632" s="45" t="s">
        <v>2501</v>
      </c>
      <c r="F632" s="45" t="s">
        <v>2502</v>
      </c>
    </row>
    <row r="633" spans="1:6" ht="16.5" x14ac:dyDescent="0.3">
      <c r="A633" s="92">
        <v>1828</v>
      </c>
      <c r="B633" s="93" t="s">
        <v>1744</v>
      </c>
      <c r="C633" s="45" t="s">
        <v>2504</v>
      </c>
      <c r="D633" s="45" t="s">
        <v>2449</v>
      </c>
      <c r="E633" s="45" t="s">
        <v>2501</v>
      </c>
      <c r="F633" s="45" t="s">
        <v>2504</v>
      </c>
    </row>
    <row r="634" spans="1:6" ht="16.5" x14ac:dyDescent="0.3">
      <c r="A634" s="92">
        <v>1829</v>
      </c>
      <c r="B634" s="93" t="s">
        <v>1745</v>
      </c>
      <c r="C634" s="45" t="s">
        <v>2505</v>
      </c>
      <c r="D634" s="45" t="s">
        <v>2449</v>
      </c>
      <c r="E634" s="45" t="s">
        <v>2501</v>
      </c>
      <c r="F634" s="45" t="s">
        <v>2504</v>
      </c>
    </row>
    <row r="635" spans="1:6" ht="16.5" x14ac:dyDescent="0.3">
      <c r="A635" s="92">
        <v>1830</v>
      </c>
      <c r="B635" s="93" t="s">
        <v>1746</v>
      </c>
      <c r="C635" s="45" t="s">
        <v>2506</v>
      </c>
      <c r="D635" s="45" t="s">
        <v>2449</v>
      </c>
      <c r="E635" s="45" t="s">
        <v>2501</v>
      </c>
      <c r="F635" s="45" t="s">
        <v>2504</v>
      </c>
    </row>
    <row r="636" spans="1:6" ht="16.5" x14ac:dyDescent="0.3">
      <c r="A636" s="92">
        <v>1831</v>
      </c>
      <c r="B636" s="93" t="s">
        <v>1747</v>
      </c>
      <c r="C636" s="45" t="s">
        <v>2507</v>
      </c>
      <c r="D636" s="45" t="s">
        <v>2449</v>
      </c>
      <c r="E636" s="45" t="s">
        <v>2501</v>
      </c>
      <c r="F636" s="45" t="s">
        <v>2504</v>
      </c>
    </row>
    <row r="637" spans="1:6" ht="16.5" x14ac:dyDescent="0.3">
      <c r="A637" s="92">
        <v>1832</v>
      </c>
      <c r="B637" s="93" t="s">
        <v>1748</v>
      </c>
      <c r="C637" s="45" t="s">
        <v>2508</v>
      </c>
      <c r="D637" s="45" t="s">
        <v>2449</v>
      </c>
      <c r="E637" s="45" t="s">
        <v>2501</v>
      </c>
      <c r="F637" s="45" t="s">
        <v>2504</v>
      </c>
    </row>
    <row r="638" spans="1:6" ht="16.5" x14ac:dyDescent="0.3">
      <c r="A638" s="92">
        <v>1835</v>
      </c>
      <c r="B638" s="93" t="s">
        <v>1749</v>
      </c>
      <c r="C638" s="45" t="s">
        <v>2509</v>
      </c>
      <c r="D638" s="45" t="s">
        <v>2449</v>
      </c>
      <c r="E638" s="45" t="s">
        <v>2501</v>
      </c>
      <c r="F638" s="45" t="s">
        <v>2504</v>
      </c>
    </row>
    <row r="639" spans="1:6" ht="16.5" x14ac:dyDescent="0.3">
      <c r="A639" s="92">
        <v>1840</v>
      </c>
      <c r="B639" s="93" t="s">
        <v>1750</v>
      </c>
      <c r="C639" s="45" t="s">
        <v>2510</v>
      </c>
      <c r="D639" s="45" t="s">
        <v>2449</v>
      </c>
      <c r="E639" s="45" t="s">
        <v>2501</v>
      </c>
      <c r="F639" s="45" t="s">
        <v>2504</v>
      </c>
    </row>
    <row r="640" spans="1:6" ht="16.5" x14ac:dyDescent="0.3">
      <c r="A640" s="92">
        <v>1841</v>
      </c>
      <c r="B640" s="93" t="s">
        <v>1751</v>
      </c>
      <c r="C640" s="45" t="s">
        <v>2511</v>
      </c>
      <c r="D640" s="45" t="s">
        <v>2449</v>
      </c>
      <c r="E640" s="45" t="s">
        <v>2501</v>
      </c>
      <c r="F640" s="45" t="s">
        <v>2504</v>
      </c>
    </row>
    <row r="641" spans="1:6" ht="16.5" x14ac:dyDescent="0.3">
      <c r="A641" s="92">
        <v>1854</v>
      </c>
      <c r="B641" s="93" t="s">
        <v>3162</v>
      </c>
      <c r="C641" s="45" t="s">
        <v>3475</v>
      </c>
      <c r="D641" s="45" t="s">
        <v>2449</v>
      </c>
      <c r="E641" s="45" t="s">
        <v>2501</v>
      </c>
      <c r="F641" s="45" t="s">
        <v>2504</v>
      </c>
    </row>
    <row r="642" spans="1:6" ht="16.5" x14ac:dyDescent="0.3">
      <c r="A642" s="92">
        <v>1855</v>
      </c>
      <c r="B642" s="93" t="s">
        <v>3163</v>
      </c>
      <c r="C642" s="45" t="s">
        <v>3476</v>
      </c>
      <c r="D642" s="45" t="s">
        <v>2449</v>
      </c>
      <c r="E642" s="45" t="s">
        <v>2501</v>
      </c>
      <c r="F642" s="45" t="s">
        <v>2504</v>
      </c>
    </row>
    <row r="643" spans="1:6" ht="16.5" x14ac:dyDescent="0.3">
      <c r="A643" s="92">
        <v>1856</v>
      </c>
      <c r="B643" s="93" t="s">
        <v>3164</v>
      </c>
      <c r="C643" s="45" t="s">
        <v>3477</v>
      </c>
      <c r="D643" s="45" t="s">
        <v>2449</v>
      </c>
      <c r="E643" s="45" t="s">
        <v>2501</v>
      </c>
      <c r="F643" s="45" t="s">
        <v>2504</v>
      </c>
    </row>
    <row r="644" spans="1:6" ht="16.5" x14ac:dyDescent="0.3">
      <c r="A644" s="92">
        <v>1859</v>
      </c>
      <c r="B644" s="93" t="s">
        <v>3165</v>
      </c>
      <c r="C644" s="45" t="s">
        <v>3478</v>
      </c>
      <c r="D644" s="45" t="s">
        <v>2449</v>
      </c>
      <c r="E644" s="45" t="s">
        <v>2501</v>
      </c>
      <c r="F644" s="45" t="s">
        <v>2504</v>
      </c>
    </row>
    <row r="645" spans="1:6" ht="16.5" x14ac:dyDescent="0.3">
      <c r="A645" s="92">
        <v>1860</v>
      </c>
      <c r="B645" s="93" t="s">
        <v>3166</v>
      </c>
      <c r="C645" s="45" t="s">
        <v>3479</v>
      </c>
      <c r="D645" s="45" t="s">
        <v>2449</v>
      </c>
      <c r="E645" s="45" t="s">
        <v>2501</v>
      </c>
      <c r="F645" s="45" t="s">
        <v>2504</v>
      </c>
    </row>
    <row r="646" spans="1:6" ht="16.5" x14ac:dyDescent="0.3">
      <c r="A646" s="92">
        <v>1861</v>
      </c>
      <c r="B646" s="93" t="s">
        <v>3744</v>
      </c>
      <c r="C646" s="45" t="s">
        <v>3956</v>
      </c>
      <c r="D646" s="45" t="s">
        <v>2449</v>
      </c>
      <c r="E646" s="45" t="s">
        <v>2501</v>
      </c>
      <c r="F646" s="45" t="s">
        <v>2504</v>
      </c>
    </row>
    <row r="647" spans="1:6" ht="16.5" x14ac:dyDescent="0.3">
      <c r="A647" s="92">
        <v>1864</v>
      </c>
      <c r="B647" s="93" t="s">
        <v>3167</v>
      </c>
      <c r="C647" s="45" t="s">
        <v>3480</v>
      </c>
      <c r="D647" s="45" t="s">
        <v>2449</v>
      </c>
      <c r="E647" s="45" t="s">
        <v>2501</v>
      </c>
      <c r="F647" s="45" t="s">
        <v>2504</v>
      </c>
    </row>
    <row r="648" spans="1:6" ht="16.5" x14ac:dyDescent="0.3">
      <c r="A648" s="92">
        <v>1866</v>
      </c>
      <c r="B648" s="93" t="s">
        <v>3168</v>
      </c>
      <c r="C648" s="45" t="s">
        <v>3481</v>
      </c>
      <c r="D648" s="45" t="s">
        <v>2449</v>
      </c>
      <c r="E648" s="45" t="s">
        <v>2501</v>
      </c>
      <c r="F648" s="45" t="s">
        <v>2504</v>
      </c>
    </row>
    <row r="649" spans="1:6" ht="16.5" x14ac:dyDescent="0.3">
      <c r="A649" s="92">
        <v>1868</v>
      </c>
      <c r="B649" s="93" t="s">
        <v>1752</v>
      </c>
      <c r="C649" s="45" t="s">
        <v>2512</v>
      </c>
      <c r="D649" s="45" t="s">
        <v>2449</v>
      </c>
      <c r="E649" s="45" t="s">
        <v>2501</v>
      </c>
      <c r="F649" s="45" t="s">
        <v>2512</v>
      </c>
    </row>
    <row r="650" spans="1:6" ht="16.5" x14ac:dyDescent="0.3">
      <c r="A650" s="92">
        <v>1869</v>
      </c>
      <c r="B650" s="93" t="s">
        <v>1753</v>
      </c>
      <c r="C650" s="45" t="s">
        <v>2513</v>
      </c>
      <c r="D650" s="45" t="s">
        <v>2449</v>
      </c>
      <c r="E650" s="45" t="s">
        <v>2501</v>
      </c>
      <c r="F650" s="45" t="s">
        <v>2512</v>
      </c>
    </row>
    <row r="651" spans="1:6" ht="16.5" x14ac:dyDescent="0.3">
      <c r="A651" s="92">
        <v>1870</v>
      </c>
      <c r="B651" s="93" t="s">
        <v>3169</v>
      </c>
      <c r="C651" s="45" t="s">
        <v>3482</v>
      </c>
      <c r="D651" s="45" t="s">
        <v>2449</v>
      </c>
      <c r="E651" s="45" t="s">
        <v>2501</v>
      </c>
      <c r="F651" s="45" t="s">
        <v>2512</v>
      </c>
    </row>
    <row r="652" spans="1:6" ht="16.5" x14ac:dyDescent="0.3">
      <c r="A652" s="92">
        <v>1872</v>
      </c>
      <c r="B652" s="93" t="s">
        <v>3170</v>
      </c>
      <c r="C652" s="45" t="s">
        <v>3483</v>
      </c>
      <c r="D652" s="45" t="s">
        <v>2449</v>
      </c>
      <c r="E652" s="45" t="s">
        <v>2501</v>
      </c>
      <c r="F652" s="45" t="s">
        <v>2512</v>
      </c>
    </row>
    <row r="653" spans="1:6" ht="16.5" x14ac:dyDescent="0.3">
      <c r="A653" s="92">
        <v>1874</v>
      </c>
      <c r="B653" s="93" t="s">
        <v>3745</v>
      </c>
      <c r="C653" s="45" t="s">
        <v>3957</v>
      </c>
      <c r="D653" s="45" t="s">
        <v>2449</v>
      </c>
      <c r="E653" s="45" t="s">
        <v>2501</v>
      </c>
      <c r="F653" s="45" t="s">
        <v>2512</v>
      </c>
    </row>
    <row r="654" spans="1:6" ht="16.5" x14ac:dyDescent="0.3">
      <c r="A654" s="92">
        <v>1875</v>
      </c>
      <c r="B654" s="93" t="s">
        <v>3171</v>
      </c>
      <c r="C654" s="45" t="s">
        <v>3484</v>
      </c>
      <c r="D654" s="45" t="s">
        <v>2449</v>
      </c>
      <c r="E654" s="45" t="s">
        <v>2501</v>
      </c>
      <c r="F654" s="45" t="s">
        <v>2512</v>
      </c>
    </row>
    <row r="655" spans="1:6" ht="16.5" x14ac:dyDescent="0.3">
      <c r="A655" s="92">
        <v>1881</v>
      </c>
      <c r="B655" s="93" t="s">
        <v>1754</v>
      </c>
      <c r="C655" s="45" t="s">
        <v>2514</v>
      </c>
      <c r="D655" s="45" t="s">
        <v>2449</v>
      </c>
      <c r="E655" s="45" t="s">
        <v>2501</v>
      </c>
      <c r="F655" s="45" t="s">
        <v>2512</v>
      </c>
    </row>
    <row r="656" spans="1:6" ht="16.5" x14ac:dyDescent="0.3">
      <c r="A656" s="92">
        <v>1882</v>
      </c>
      <c r="B656" s="93" t="s">
        <v>1755</v>
      </c>
      <c r="C656" s="45" t="s">
        <v>2515</v>
      </c>
      <c r="D656" s="45" t="s">
        <v>2449</v>
      </c>
      <c r="E656" s="45" t="s">
        <v>2501</v>
      </c>
      <c r="F656" s="45" t="s">
        <v>2512</v>
      </c>
    </row>
    <row r="657" spans="1:6" ht="16.5" x14ac:dyDescent="0.3">
      <c r="A657" s="92">
        <v>1883</v>
      </c>
      <c r="B657" s="93" t="s">
        <v>1756</v>
      </c>
      <c r="C657" s="45" t="s">
        <v>2516</v>
      </c>
      <c r="D657" s="45" t="s">
        <v>2449</v>
      </c>
      <c r="E657" s="45" t="s">
        <v>2501</v>
      </c>
      <c r="F657" s="45" t="s">
        <v>2512</v>
      </c>
    </row>
    <row r="658" spans="1:6" ht="16.5" x14ac:dyDescent="0.3">
      <c r="A658" s="92">
        <v>1885</v>
      </c>
      <c r="B658" s="93" t="s">
        <v>3746</v>
      </c>
      <c r="C658" s="45" t="s">
        <v>3958</v>
      </c>
      <c r="D658" s="45" t="s">
        <v>2449</v>
      </c>
      <c r="E658" s="45" t="s">
        <v>2501</v>
      </c>
      <c r="F658" s="45" t="s">
        <v>2512</v>
      </c>
    </row>
    <row r="659" spans="1:6" ht="16.5" x14ac:dyDescent="0.3">
      <c r="A659" s="92">
        <v>1886</v>
      </c>
      <c r="B659" s="93" t="s">
        <v>3172</v>
      </c>
      <c r="C659" s="45" t="s">
        <v>3485</v>
      </c>
      <c r="D659" s="45" t="s">
        <v>2449</v>
      </c>
      <c r="E659" s="45" t="s">
        <v>2501</v>
      </c>
      <c r="F659" s="45" t="s">
        <v>2512</v>
      </c>
    </row>
    <row r="660" spans="1:6" ht="16.5" x14ac:dyDescent="0.3">
      <c r="A660" s="92">
        <v>1889</v>
      </c>
      <c r="B660" s="93" t="s">
        <v>3747</v>
      </c>
      <c r="C660" s="45" t="s">
        <v>3959</v>
      </c>
      <c r="D660" s="45" t="s">
        <v>2449</v>
      </c>
      <c r="E660" s="45" t="s">
        <v>2501</v>
      </c>
      <c r="F660" s="45" t="s">
        <v>2512</v>
      </c>
    </row>
    <row r="661" spans="1:6" ht="16.5" x14ac:dyDescent="0.3">
      <c r="A661" s="92">
        <v>1890</v>
      </c>
      <c r="B661" s="93" t="s">
        <v>3173</v>
      </c>
      <c r="C661" s="45" t="s">
        <v>3486</v>
      </c>
      <c r="D661" s="45" t="s">
        <v>2449</v>
      </c>
      <c r="E661" s="45" t="s">
        <v>2501</v>
      </c>
      <c r="F661" s="45" t="s">
        <v>2512</v>
      </c>
    </row>
    <row r="662" spans="1:6" ht="16.5" x14ac:dyDescent="0.3">
      <c r="A662" s="92">
        <v>1892</v>
      </c>
      <c r="B662" s="93" t="s">
        <v>3174</v>
      </c>
      <c r="C662" s="45" t="s">
        <v>3487</v>
      </c>
      <c r="D662" s="45" t="s">
        <v>2449</v>
      </c>
      <c r="E662" s="45" t="s">
        <v>2501</v>
      </c>
      <c r="F662" s="45" t="s">
        <v>2512</v>
      </c>
    </row>
    <row r="663" spans="1:6" ht="16.5" x14ac:dyDescent="0.3">
      <c r="A663" s="92">
        <v>1893</v>
      </c>
      <c r="B663" s="93" t="s">
        <v>3748</v>
      </c>
      <c r="C663" s="45" t="s">
        <v>3960</v>
      </c>
      <c r="D663" s="45" t="s">
        <v>2449</v>
      </c>
      <c r="E663" s="45" t="s">
        <v>2501</v>
      </c>
      <c r="F663" s="45" t="s">
        <v>2512</v>
      </c>
    </row>
    <row r="664" spans="1:6" ht="16.5" x14ac:dyDescent="0.3">
      <c r="A664" s="92">
        <v>1895</v>
      </c>
      <c r="B664" s="93" t="s">
        <v>3175</v>
      </c>
      <c r="C664" s="45" t="s">
        <v>3488</v>
      </c>
      <c r="D664" s="45" t="s">
        <v>2449</v>
      </c>
      <c r="E664" s="45" t="s">
        <v>2501</v>
      </c>
      <c r="F664" s="45" t="s">
        <v>2512</v>
      </c>
    </row>
    <row r="665" spans="1:6" ht="16.5" x14ac:dyDescent="0.3">
      <c r="A665" s="92">
        <v>1896</v>
      </c>
      <c r="B665" s="93" t="s">
        <v>3749</v>
      </c>
      <c r="C665" s="45" t="s">
        <v>3961</v>
      </c>
      <c r="D665" s="45" t="s">
        <v>2449</v>
      </c>
      <c r="E665" s="45" t="s">
        <v>2501</v>
      </c>
      <c r="F665" s="45" t="s">
        <v>2512</v>
      </c>
    </row>
    <row r="666" spans="1:6" ht="16.5" x14ac:dyDescent="0.3">
      <c r="A666" s="92">
        <v>1899</v>
      </c>
      <c r="B666" s="93" t="s">
        <v>3176</v>
      </c>
      <c r="C666" s="45" t="s">
        <v>3489</v>
      </c>
      <c r="D666" s="45" t="s">
        <v>2449</v>
      </c>
      <c r="E666" s="45" t="s">
        <v>2501</v>
      </c>
      <c r="F666" s="45" t="s">
        <v>2512</v>
      </c>
    </row>
    <row r="667" spans="1:6" ht="16.5" x14ac:dyDescent="0.3">
      <c r="A667" s="92">
        <v>1900</v>
      </c>
      <c r="B667" s="93" t="s">
        <v>1757</v>
      </c>
      <c r="C667" s="45" t="s">
        <v>2517</v>
      </c>
      <c r="D667" s="45" t="s">
        <v>2517</v>
      </c>
      <c r="E667" s="45"/>
      <c r="F667" s="45"/>
    </row>
    <row r="668" spans="1:6" ht="16.5" x14ac:dyDescent="0.3">
      <c r="A668" s="92">
        <v>1933</v>
      </c>
      <c r="B668" s="93" t="s">
        <v>1758</v>
      </c>
      <c r="C668" s="45" t="s">
        <v>2518</v>
      </c>
      <c r="D668" s="45" t="s">
        <v>2517</v>
      </c>
      <c r="E668" s="45" t="s">
        <v>2518</v>
      </c>
      <c r="F668" s="45"/>
    </row>
    <row r="669" spans="1:6" ht="16.5" x14ac:dyDescent="0.3">
      <c r="A669" s="92">
        <v>1934</v>
      </c>
      <c r="B669" s="93" t="s">
        <v>1759</v>
      </c>
      <c r="C669" s="45" t="s">
        <v>2519</v>
      </c>
      <c r="D669" s="45" t="s">
        <v>2517</v>
      </c>
      <c r="E669" s="45" t="s">
        <v>2518</v>
      </c>
      <c r="F669" s="45" t="s">
        <v>2519</v>
      </c>
    </row>
    <row r="670" spans="1:6" ht="16.5" x14ac:dyDescent="0.3">
      <c r="A670" s="92">
        <v>1935</v>
      </c>
      <c r="B670" s="93" t="s">
        <v>1760</v>
      </c>
      <c r="C670" s="45" t="s">
        <v>2520</v>
      </c>
      <c r="D670" s="45" t="s">
        <v>2517</v>
      </c>
      <c r="E670" s="45" t="s">
        <v>2518</v>
      </c>
      <c r="F670" s="45" t="s">
        <v>2519</v>
      </c>
    </row>
    <row r="671" spans="1:6" ht="16.5" x14ac:dyDescent="0.3">
      <c r="A671" s="92">
        <v>1936</v>
      </c>
      <c r="B671" s="93" t="s">
        <v>3177</v>
      </c>
      <c r="C671" s="45" t="s">
        <v>3490</v>
      </c>
      <c r="D671" s="45" t="s">
        <v>2517</v>
      </c>
      <c r="E671" s="45" t="s">
        <v>2518</v>
      </c>
      <c r="F671" s="45" t="s">
        <v>2519</v>
      </c>
    </row>
    <row r="672" spans="1:6" ht="16.5" x14ac:dyDescent="0.3">
      <c r="A672" s="92">
        <v>1939</v>
      </c>
      <c r="B672" s="93" t="s">
        <v>1761</v>
      </c>
      <c r="C672" s="45" t="s">
        <v>2521</v>
      </c>
      <c r="D672" s="45" t="s">
        <v>2517</v>
      </c>
      <c r="E672" s="45" t="s">
        <v>2518</v>
      </c>
      <c r="F672" s="45" t="s">
        <v>2519</v>
      </c>
    </row>
    <row r="673" spans="1:6" ht="16.5" x14ac:dyDescent="0.3">
      <c r="A673" s="92">
        <v>1941</v>
      </c>
      <c r="B673" s="93" t="s">
        <v>1762</v>
      </c>
      <c r="C673" s="45" t="s">
        <v>2522</v>
      </c>
      <c r="D673" s="45" t="s">
        <v>2517</v>
      </c>
      <c r="E673" s="45" t="s">
        <v>2518</v>
      </c>
      <c r="F673" s="45" t="s">
        <v>2519</v>
      </c>
    </row>
    <row r="674" spans="1:6" ht="16.5" x14ac:dyDescent="0.3">
      <c r="A674" s="92">
        <v>1949</v>
      </c>
      <c r="B674" s="93" t="s">
        <v>3178</v>
      </c>
      <c r="C674" s="45" t="s">
        <v>3491</v>
      </c>
      <c r="D674" s="45" t="s">
        <v>2517</v>
      </c>
      <c r="E674" s="45" t="s">
        <v>2518</v>
      </c>
      <c r="F674" s="45" t="s">
        <v>2519</v>
      </c>
    </row>
    <row r="675" spans="1:6" ht="16.5" x14ac:dyDescent="0.3">
      <c r="A675" s="92">
        <v>1950</v>
      </c>
      <c r="B675" s="93" t="s">
        <v>1763</v>
      </c>
      <c r="C675" s="45" t="s">
        <v>2523</v>
      </c>
      <c r="D675" s="45" t="s">
        <v>2517</v>
      </c>
      <c r="E675" s="45" t="s">
        <v>2518</v>
      </c>
      <c r="F675" s="45" t="s">
        <v>2519</v>
      </c>
    </row>
    <row r="676" spans="1:6" ht="16.5" x14ac:dyDescent="0.3">
      <c r="A676" s="92">
        <v>1951</v>
      </c>
      <c r="B676" s="93" t="s">
        <v>3179</v>
      </c>
      <c r="C676" s="45" t="s">
        <v>3492</v>
      </c>
      <c r="D676" s="45" t="s">
        <v>2517</v>
      </c>
      <c r="E676" s="45" t="s">
        <v>2518</v>
      </c>
      <c r="F676" s="45" t="s">
        <v>2519</v>
      </c>
    </row>
    <row r="677" spans="1:6" ht="16.5" x14ac:dyDescent="0.3">
      <c r="A677" s="92">
        <v>1952</v>
      </c>
      <c r="B677" s="93" t="s">
        <v>3180</v>
      </c>
      <c r="C677" s="45" t="s">
        <v>3493</v>
      </c>
      <c r="D677" s="45" t="s">
        <v>2517</v>
      </c>
      <c r="E677" s="45" t="s">
        <v>2518</v>
      </c>
      <c r="F677" s="45" t="s">
        <v>2519</v>
      </c>
    </row>
    <row r="678" spans="1:6" ht="16.5" x14ac:dyDescent="0.3">
      <c r="A678" s="92">
        <v>1954</v>
      </c>
      <c r="B678" s="93" t="s">
        <v>3181</v>
      </c>
      <c r="C678" s="45" t="s">
        <v>3494</v>
      </c>
      <c r="D678" s="45" t="s">
        <v>2517</v>
      </c>
      <c r="E678" s="45" t="s">
        <v>2518</v>
      </c>
      <c r="F678" s="45" t="s">
        <v>2519</v>
      </c>
    </row>
    <row r="679" spans="1:6" ht="16.5" x14ac:dyDescent="0.3">
      <c r="A679" s="92">
        <v>1956</v>
      </c>
      <c r="B679" s="93" t="s">
        <v>3750</v>
      </c>
      <c r="C679" s="45" t="s">
        <v>3962</v>
      </c>
      <c r="D679" s="45" t="s">
        <v>2517</v>
      </c>
      <c r="E679" s="45" t="s">
        <v>2518</v>
      </c>
      <c r="F679" s="45" t="s">
        <v>2519</v>
      </c>
    </row>
    <row r="680" spans="1:6" ht="16.5" x14ac:dyDescent="0.3">
      <c r="A680" s="92">
        <v>1970</v>
      </c>
      <c r="B680" s="93" t="s">
        <v>1764</v>
      </c>
      <c r="C680" s="45" t="s">
        <v>2524</v>
      </c>
      <c r="D680" s="45" t="s">
        <v>2517</v>
      </c>
      <c r="E680" s="45" t="s">
        <v>2518</v>
      </c>
      <c r="F680" s="45" t="s">
        <v>2519</v>
      </c>
    </row>
    <row r="681" spans="1:6" ht="16.5" x14ac:dyDescent="0.3">
      <c r="A681" s="92">
        <v>1973</v>
      </c>
      <c r="B681" s="93" t="s">
        <v>1765</v>
      </c>
      <c r="C681" s="45" t="s">
        <v>2525</v>
      </c>
      <c r="D681" s="45" t="s">
        <v>2517</v>
      </c>
      <c r="E681" s="45" t="s">
        <v>2518</v>
      </c>
      <c r="F681" s="45" t="s">
        <v>2519</v>
      </c>
    </row>
    <row r="682" spans="1:6" ht="16.5" x14ac:dyDescent="0.3">
      <c r="A682" s="92">
        <v>1977</v>
      </c>
      <c r="B682" s="93" t="s">
        <v>3751</v>
      </c>
      <c r="C682" s="45" t="s">
        <v>3963</v>
      </c>
      <c r="D682" s="45" t="s">
        <v>2517</v>
      </c>
      <c r="E682" s="45" t="s">
        <v>2518</v>
      </c>
      <c r="F682" s="45" t="s">
        <v>2519</v>
      </c>
    </row>
    <row r="683" spans="1:6" ht="16.5" x14ac:dyDescent="0.3">
      <c r="A683" s="92">
        <v>1978</v>
      </c>
      <c r="B683" s="93" t="s">
        <v>3182</v>
      </c>
      <c r="C683" s="45" t="s">
        <v>3495</v>
      </c>
      <c r="D683" s="45" t="s">
        <v>2517</v>
      </c>
      <c r="E683" s="45" t="s">
        <v>2518</v>
      </c>
      <c r="F683" s="45" t="s">
        <v>2519</v>
      </c>
    </row>
    <row r="684" spans="1:6" ht="16.5" x14ac:dyDescent="0.3">
      <c r="A684" s="92">
        <v>1986</v>
      </c>
      <c r="B684" s="93" t="s">
        <v>1766</v>
      </c>
      <c r="C684" s="45" t="s">
        <v>2526</v>
      </c>
      <c r="D684" s="45" t="s">
        <v>2517</v>
      </c>
      <c r="E684" s="45" t="s">
        <v>2518</v>
      </c>
      <c r="F684" s="45" t="s">
        <v>2526</v>
      </c>
    </row>
    <row r="685" spans="1:6" ht="16.5" x14ac:dyDescent="0.3">
      <c r="A685" s="92">
        <v>1987</v>
      </c>
      <c r="B685" s="93" t="s">
        <v>1767</v>
      </c>
      <c r="C685" s="45" t="s">
        <v>2527</v>
      </c>
      <c r="D685" s="45" t="s">
        <v>2517</v>
      </c>
      <c r="E685" s="45" t="s">
        <v>2518</v>
      </c>
      <c r="F685" s="45" t="s">
        <v>2526</v>
      </c>
    </row>
    <row r="686" spans="1:6" ht="16.5" x14ac:dyDescent="0.3">
      <c r="A686" s="92">
        <v>1989</v>
      </c>
      <c r="B686" s="93" t="s">
        <v>1768</v>
      </c>
      <c r="C686" s="45" t="s">
        <v>2528</v>
      </c>
      <c r="D686" s="45" t="s">
        <v>2517</v>
      </c>
      <c r="E686" s="45" t="s">
        <v>2518</v>
      </c>
      <c r="F686" s="45" t="s">
        <v>2526</v>
      </c>
    </row>
    <row r="687" spans="1:6" ht="16.5" x14ac:dyDescent="0.3">
      <c r="A687" s="92">
        <v>1991</v>
      </c>
      <c r="B687" s="93" t="s">
        <v>1769</v>
      </c>
      <c r="C687" s="45" t="s">
        <v>2529</v>
      </c>
      <c r="D687" s="45" t="s">
        <v>2517</v>
      </c>
      <c r="E687" s="45" t="s">
        <v>2518</v>
      </c>
      <c r="F687" s="45" t="s">
        <v>2526</v>
      </c>
    </row>
    <row r="688" spans="1:6" ht="16.5" x14ac:dyDescent="0.3">
      <c r="A688" s="92">
        <v>1993</v>
      </c>
      <c r="B688" s="93" t="s">
        <v>3183</v>
      </c>
      <c r="C688" s="45" t="s">
        <v>3496</v>
      </c>
      <c r="D688" s="45" t="s">
        <v>2517</v>
      </c>
      <c r="E688" s="45" t="s">
        <v>2518</v>
      </c>
      <c r="F688" s="45" t="s">
        <v>2526</v>
      </c>
    </row>
    <row r="689" spans="1:6" ht="16.5" x14ac:dyDescent="0.3">
      <c r="A689" s="92">
        <v>1995</v>
      </c>
      <c r="B689" s="93" t="s">
        <v>3184</v>
      </c>
      <c r="C689" s="45" t="s">
        <v>3497</v>
      </c>
      <c r="D689" s="45" t="s">
        <v>2517</v>
      </c>
      <c r="E689" s="45" t="s">
        <v>2518</v>
      </c>
      <c r="F689" s="45" t="s">
        <v>2526</v>
      </c>
    </row>
    <row r="690" spans="1:6" ht="16.5" x14ac:dyDescent="0.3">
      <c r="A690" s="92">
        <v>2009</v>
      </c>
      <c r="B690" s="93" t="s">
        <v>1770</v>
      </c>
      <c r="C690" s="45" t="s">
        <v>2530</v>
      </c>
      <c r="D690" s="45" t="s">
        <v>2517</v>
      </c>
      <c r="E690" s="45" t="s">
        <v>2530</v>
      </c>
      <c r="F690" s="45"/>
    </row>
    <row r="691" spans="1:6" ht="16.5" x14ac:dyDescent="0.3">
      <c r="A691" s="92">
        <v>2011</v>
      </c>
      <c r="B691" s="93" t="s">
        <v>1771</v>
      </c>
      <c r="C691" s="45" t="s">
        <v>2531</v>
      </c>
      <c r="D691" s="45" t="s">
        <v>2517</v>
      </c>
      <c r="E691" s="45" t="s">
        <v>2530</v>
      </c>
      <c r="F691" s="45" t="s">
        <v>2531</v>
      </c>
    </row>
    <row r="692" spans="1:6" ht="16.5" x14ac:dyDescent="0.3">
      <c r="A692" s="92">
        <v>2016</v>
      </c>
      <c r="B692" s="93" t="s">
        <v>1772</v>
      </c>
      <c r="C692" s="45" t="s">
        <v>2532</v>
      </c>
      <c r="D692" s="45" t="s">
        <v>2517</v>
      </c>
      <c r="E692" s="45" t="s">
        <v>2530</v>
      </c>
      <c r="F692" s="45" t="s">
        <v>2531</v>
      </c>
    </row>
    <row r="693" spans="1:6" ht="16.5" x14ac:dyDescent="0.3">
      <c r="A693" s="92">
        <v>2035</v>
      </c>
      <c r="B693" s="93" t="s">
        <v>1773</v>
      </c>
      <c r="C693" s="45" t="s">
        <v>2533</v>
      </c>
      <c r="D693" s="45" t="s">
        <v>2517</v>
      </c>
      <c r="E693" s="45" t="s">
        <v>2533</v>
      </c>
      <c r="F693" s="45"/>
    </row>
    <row r="694" spans="1:6" ht="16.5" x14ac:dyDescent="0.3">
      <c r="A694" s="92">
        <v>2036</v>
      </c>
      <c r="B694" s="93" t="s">
        <v>1774</v>
      </c>
      <c r="C694" s="45" t="s">
        <v>2534</v>
      </c>
      <c r="D694" s="45" t="s">
        <v>2517</v>
      </c>
      <c r="E694" s="45" t="s">
        <v>2533</v>
      </c>
      <c r="F694" s="45" t="s">
        <v>2534</v>
      </c>
    </row>
    <row r="695" spans="1:6" ht="16.5" x14ac:dyDescent="0.3">
      <c r="A695" s="92">
        <v>2037</v>
      </c>
      <c r="B695" s="93" t="s">
        <v>1775</v>
      </c>
      <c r="C695" s="45" t="s">
        <v>2535</v>
      </c>
      <c r="D695" s="45" t="s">
        <v>2517</v>
      </c>
      <c r="E695" s="45" t="s">
        <v>2533</v>
      </c>
      <c r="F695" s="45" t="s">
        <v>2534</v>
      </c>
    </row>
    <row r="696" spans="1:6" ht="16.5" x14ac:dyDescent="0.3">
      <c r="A696" s="92">
        <v>2038</v>
      </c>
      <c r="B696" s="93" t="s">
        <v>1776</v>
      </c>
      <c r="C696" s="45" t="s">
        <v>2536</v>
      </c>
      <c r="D696" s="45" t="s">
        <v>2517</v>
      </c>
      <c r="E696" s="45" t="s">
        <v>2533</v>
      </c>
      <c r="F696" s="45" t="s">
        <v>2534</v>
      </c>
    </row>
    <row r="697" spans="1:6" ht="16.5" x14ac:dyDescent="0.3">
      <c r="A697" s="92">
        <v>2039</v>
      </c>
      <c r="B697" s="93" t="s">
        <v>1777</v>
      </c>
      <c r="C697" s="45" t="s">
        <v>2537</v>
      </c>
      <c r="D697" s="45" t="s">
        <v>2517</v>
      </c>
      <c r="E697" s="45" t="s">
        <v>2533</v>
      </c>
      <c r="F697" s="45" t="s">
        <v>2534</v>
      </c>
    </row>
    <row r="698" spans="1:6" ht="16.5" x14ac:dyDescent="0.3">
      <c r="A698" s="92">
        <v>2077</v>
      </c>
      <c r="B698" s="93" t="s">
        <v>3752</v>
      </c>
      <c r="C698" s="45" t="s">
        <v>3964</v>
      </c>
      <c r="D698" s="45" t="s">
        <v>2517</v>
      </c>
      <c r="E698" s="45" t="s">
        <v>3964</v>
      </c>
      <c r="F698" s="45"/>
    </row>
    <row r="699" spans="1:6" ht="16.5" x14ac:dyDescent="0.3">
      <c r="A699" s="92">
        <v>2097</v>
      </c>
      <c r="B699" s="93" t="s">
        <v>1778</v>
      </c>
      <c r="C699" s="45" t="s">
        <v>2538</v>
      </c>
      <c r="D699" s="45" t="s">
        <v>2517</v>
      </c>
      <c r="E699" s="45" t="s">
        <v>2538</v>
      </c>
      <c r="F699" s="45"/>
    </row>
    <row r="700" spans="1:6" ht="16.5" x14ac:dyDescent="0.3">
      <c r="A700" s="92">
        <v>2098</v>
      </c>
      <c r="B700" s="93" t="s">
        <v>1779</v>
      </c>
      <c r="C700" s="45" t="s">
        <v>2539</v>
      </c>
      <c r="D700" s="45" t="s">
        <v>2517</v>
      </c>
      <c r="E700" s="45" t="s">
        <v>2538</v>
      </c>
      <c r="F700" s="45" t="s">
        <v>2539</v>
      </c>
    </row>
    <row r="701" spans="1:6" ht="16.5" x14ac:dyDescent="0.3">
      <c r="A701" s="92">
        <v>2099</v>
      </c>
      <c r="B701" s="93" t="s">
        <v>1780</v>
      </c>
      <c r="C701" s="45" t="s">
        <v>2540</v>
      </c>
      <c r="D701" s="45" t="s">
        <v>2517</v>
      </c>
      <c r="E701" s="45" t="s">
        <v>2538</v>
      </c>
      <c r="F701" s="45" t="s">
        <v>2539</v>
      </c>
    </row>
    <row r="702" spans="1:6" ht="16.5" x14ac:dyDescent="0.3">
      <c r="A702" s="92">
        <v>2103</v>
      </c>
      <c r="B702" s="93" t="s">
        <v>1781</v>
      </c>
      <c r="C702" s="45" t="s">
        <v>2541</v>
      </c>
      <c r="D702" s="45" t="s">
        <v>2517</v>
      </c>
      <c r="E702" s="45" t="s">
        <v>2538</v>
      </c>
      <c r="F702" s="45" t="s">
        <v>2539</v>
      </c>
    </row>
    <row r="703" spans="1:6" ht="16.5" x14ac:dyDescent="0.3">
      <c r="A703" s="92">
        <v>2132</v>
      </c>
      <c r="B703" s="93" t="s">
        <v>1782</v>
      </c>
      <c r="C703" s="45" t="s">
        <v>2542</v>
      </c>
      <c r="D703" s="45" t="s">
        <v>2517</v>
      </c>
      <c r="E703" s="45" t="s">
        <v>2542</v>
      </c>
      <c r="F703" s="45"/>
    </row>
    <row r="704" spans="1:6" ht="16.5" x14ac:dyDescent="0.3">
      <c r="A704" s="92">
        <v>2133</v>
      </c>
      <c r="B704" s="93" t="s">
        <v>1783</v>
      </c>
      <c r="C704" s="45" t="s">
        <v>2543</v>
      </c>
      <c r="D704" s="45" t="s">
        <v>2517</v>
      </c>
      <c r="E704" s="45" t="s">
        <v>2542</v>
      </c>
      <c r="F704" s="45" t="s">
        <v>2543</v>
      </c>
    </row>
    <row r="705" spans="1:6" ht="16.5" x14ac:dyDescent="0.3">
      <c r="A705" s="92">
        <v>2134</v>
      </c>
      <c r="B705" s="93" t="s">
        <v>1784</v>
      </c>
      <c r="C705" s="45" t="s">
        <v>2544</v>
      </c>
      <c r="D705" s="45" t="s">
        <v>2517</v>
      </c>
      <c r="E705" s="45" t="s">
        <v>2542</v>
      </c>
      <c r="F705" s="45" t="s">
        <v>2543</v>
      </c>
    </row>
    <row r="706" spans="1:6" ht="16.5" x14ac:dyDescent="0.3">
      <c r="A706" s="92">
        <v>2135</v>
      </c>
      <c r="B706" s="93" t="s">
        <v>1785</v>
      </c>
      <c r="C706" s="45" t="s">
        <v>2545</v>
      </c>
      <c r="D706" s="45" t="s">
        <v>2517</v>
      </c>
      <c r="E706" s="45" t="s">
        <v>2542</v>
      </c>
      <c r="F706" s="45" t="s">
        <v>2543</v>
      </c>
    </row>
    <row r="707" spans="1:6" ht="16.5" x14ac:dyDescent="0.3">
      <c r="A707" s="92">
        <v>2136</v>
      </c>
      <c r="B707" s="93" t="s">
        <v>1786</v>
      </c>
      <c r="C707" s="45" t="s">
        <v>2546</v>
      </c>
      <c r="D707" s="45" t="s">
        <v>2517</v>
      </c>
      <c r="E707" s="45" t="s">
        <v>2542</v>
      </c>
      <c r="F707" s="45" t="s">
        <v>2543</v>
      </c>
    </row>
    <row r="708" spans="1:6" ht="16.5" x14ac:dyDescent="0.3">
      <c r="A708" s="92">
        <v>2137</v>
      </c>
      <c r="B708" s="93" t="s">
        <v>1787</v>
      </c>
      <c r="C708" s="45" t="s">
        <v>2547</v>
      </c>
      <c r="D708" s="45" t="s">
        <v>2517</v>
      </c>
      <c r="E708" s="45" t="s">
        <v>2542</v>
      </c>
      <c r="F708" s="45" t="s">
        <v>2543</v>
      </c>
    </row>
    <row r="709" spans="1:6" ht="16.5" x14ac:dyDescent="0.3">
      <c r="A709" s="92">
        <v>2140</v>
      </c>
      <c r="B709" s="93" t="s">
        <v>3185</v>
      </c>
      <c r="C709" s="45" t="s">
        <v>3498</v>
      </c>
      <c r="D709" s="45" t="s">
        <v>2517</v>
      </c>
      <c r="E709" s="45" t="s">
        <v>2542</v>
      </c>
      <c r="F709" s="45" t="s">
        <v>2543</v>
      </c>
    </row>
    <row r="710" spans="1:6" ht="16.5" x14ac:dyDescent="0.3">
      <c r="A710" s="92">
        <v>2141</v>
      </c>
      <c r="B710" s="93" t="s">
        <v>3186</v>
      </c>
      <c r="C710" s="45" t="s">
        <v>3499</v>
      </c>
      <c r="D710" s="45" t="s">
        <v>2517</v>
      </c>
      <c r="E710" s="45" t="s">
        <v>2542</v>
      </c>
      <c r="F710" s="45" t="s">
        <v>2543</v>
      </c>
    </row>
    <row r="711" spans="1:6" ht="16.5" x14ac:dyDescent="0.3">
      <c r="A711" s="92">
        <v>2146</v>
      </c>
      <c r="B711" s="93" t="s">
        <v>1788</v>
      </c>
      <c r="C711" s="45" t="s">
        <v>2548</v>
      </c>
      <c r="D711" s="45" t="s">
        <v>2517</v>
      </c>
      <c r="E711" s="45" t="s">
        <v>2542</v>
      </c>
      <c r="F711" s="45" t="s">
        <v>2548</v>
      </c>
    </row>
    <row r="712" spans="1:6" ht="16.5" x14ac:dyDescent="0.3">
      <c r="A712" s="92">
        <v>2147</v>
      </c>
      <c r="B712" s="93" t="s">
        <v>1789</v>
      </c>
      <c r="C712" s="45" t="s">
        <v>2549</v>
      </c>
      <c r="D712" s="45" t="s">
        <v>2517</v>
      </c>
      <c r="E712" s="45" t="s">
        <v>2542</v>
      </c>
      <c r="F712" s="45" t="s">
        <v>2548</v>
      </c>
    </row>
    <row r="713" spans="1:6" ht="16.5" x14ac:dyDescent="0.3">
      <c r="A713" s="92">
        <v>2150</v>
      </c>
      <c r="B713" s="93" t="s">
        <v>1790</v>
      </c>
      <c r="C713" s="45" t="s">
        <v>2550</v>
      </c>
      <c r="D713" s="45" t="s">
        <v>2517</v>
      </c>
      <c r="E713" s="45" t="s">
        <v>2542</v>
      </c>
      <c r="F713" s="45" t="s">
        <v>2548</v>
      </c>
    </row>
    <row r="714" spans="1:6" ht="16.5" x14ac:dyDescent="0.3">
      <c r="A714" s="92">
        <v>2158</v>
      </c>
      <c r="B714" s="93" t="s">
        <v>1791</v>
      </c>
      <c r="C714" s="45" t="s">
        <v>2551</v>
      </c>
      <c r="D714" s="45" t="s">
        <v>2517</v>
      </c>
      <c r="E714" s="45" t="s">
        <v>2542</v>
      </c>
      <c r="F714" s="45" t="s">
        <v>2548</v>
      </c>
    </row>
    <row r="715" spans="1:6" ht="16.5" x14ac:dyDescent="0.3">
      <c r="A715" s="92">
        <v>2159</v>
      </c>
      <c r="B715" s="93" t="s">
        <v>3187</v>
      </c>
      <c r="C715" s="45" t="s">
        <v>3500</v>
      </c>
      <c r="D715" s="45" t="s">
        <v>2517</v>
      </c>
      <c r="E715" s="45" t="s">
        <v>2542</v>
      </c>
      <c r="F715" s="45" t="s">
        <v>2548</v>
      </c>
    </row>
    <row r="716" spans="1:6" ht="16.5" x14ac:dyDescent="0.3">
      <c r="A716" s="92">
        <v>2161</v>
      </c>
      <c r="B716" s="93" t="s">
        <v>1792</v>
      </c>
      <c r="C716" s="45" t="s">
        <v>2552</v>
      </c>
      <c r="D716" s="45" t="s">
        <v>2517</v>
      </c>
      <c r="E716" s="45" t="s">
        <v>2542</v>
      </c>
      <c r="F716" s="45" t="s">
        <v>2548</v>
      </c>
    </row>
    <row r="717" spans="1:6" ht="16.5" x14ac:dyDescent="0.3">
      <c r="A717" s="92">
        <v>2165</v>
      </c>
      <c r="B717" s="93" t="s">
        <v>3188</v>
      </c>
      <c r="C717" s="45" t="s">
        <v>3501</v>
      </c>
      <c r="D717" s="45" t="s">
        <v>2517</v>
      </c>
      <c r="E717" s="45" t="s">
        <v>3501</v>
      </c>
      <c r="F717" s="45"/>
    </row>
    <row r="718" spans="1:6" ht="16.5" x14ac:dyDescent="0.3">
      <c r="A718" s="92">
        <v>2167</v>
      </c>
      <c r="B718" s="93" t="s">
        <v>3189</v>
      </c>
      <c r="C718" s="45" t="s">
        <v>3502</v>
      </c>
      <c r="D718" s="45" t="s">
        <v>2517</v>
      </c>
      <c r="E718" s="45" t="s">
        <v>3501</v>
      </c>
      <c r="F718" s="45" t="s">
        <v>3502</v>
      </c>
    </row>
    <row r="719" spans="1:6" ht="16.5" x14ac:dyDescent="0.3">
      <c r="A719" s="92">
        <v>2168</v>
      </c>
      <c r="B719" s="93" t="s">
        <v>1793</v>
      </c>
      <c r="C719" s="45" t="s">
        <v>2553</v>
      </c>
      <c r="D719" s="45" t="s">
        <v>2517</v>
      </c>
      <c r="E719" s="45" t="s">
        <v>2553</v>
      </c>
      <c r="F719" s="45"/>
    </row>
    <row r="720" spans="1:6" ht="16.5" x14ac:dyDescent="0.3">
      <c r="A720" s="92">
        <v>2169</v>
      </c>
      <c r="B720" s="93" t="s">
        <v>1794</v>
      </c>
      <c r="C720" s="45" t="s">
        <v>2554</v>
      </c>
      <c r="D720" s="45" t="s">
        <v>2517</v>
      </c>
      <c r="E720" s="45" t="s">
        <v>2553</v>
      </c>
      <c r="F720" s="45" t="s">
        <v>2554</v>
      </c>
    </row>
    <row r="721" spans="1:6" ht="16.5" x14ac:dyDescent="0.3">
      <c r="A721" s="92">
        <v>2175</v>
      </c>
      <c r="B721" s="93" t="s">
        <v>1795</v>
      </c>
      <c r="C721" s="45" t="s">
        <v>2555</v>
      </c>
      <c r="D721" s="45" t="s">
        <v>2517</v>
      </c>
      <c r="E721" s="45" t="s">
        <v>2553</v>
      </c>
      <c r="F721" s="45" t="s">
        <v>2554</v>
      </c>
    </row>
    <row r="722" spans="1:6" ht="16.5" x14ac:dyDescent="0.3">
      <c r="A722" s="92">
        <v>2176</v>
      </c>
      <c r="B722" s="93" t="s">
        <v>1796</v>
      </c>
      <c r="C722" s="45" t="s">
        <v>2556</v>
      </c>
      <c r="D722" s="45" t="s">
        <v>2517</v>
      </c>
      <c r="E722" s="45" t="s">
        <v>2553</v>
      </c>
      <c r="F722" s="45" t="s">
        <v>2556</v>
      </c>
    </row>
    <row r="723" spans="1:6" ht="16.5" x14ac:dyDescent="0.3">
      <c r="A723" s="92">
        <v>2177</v>
      </c>
      <c r="B723" s="93" t="s">
        <v>1797</v>
      </c>
      <c r="C723" s="45" t="s">
        <v>2557</v>
      </c>
      <c r="D723" s="45" t="s">
        <v>2517</v>
      </c>
      <c r="E723" s="45" t="s">
        <v>2553</v>
      </c>
      <c r="F723" s="45" t="s">
        <v>2556</v>
      </c>
    </row>
    <row r="724" spans="1:6" ht="16.5" x14ac:dyDescent="0.3">
      <c r="A724" s="92">
        <v>2178</v>
      </c>
      <c r="B724" s="93" t="s">
        <v>1798</v>
      </c>
      <c r="C724" s="45" t="s">
        <v>2558</v>
      </c>
      <c r="D724" s="45" t="s">
        <v>2517</v>
      </c>
      <c r="E724" s="45" t="s">
        <v>2553</v>
      </c>
      <c r="F724" s="45" t="s">
        <v>2556</v>
      </c>
    </row>
    <row r="725" spans="1:6" ht="16.5" x14ac:dyDescent="0.3">
      <c r="A725" s="92">
        <v>2181</v>
      </c>
      <c r="B725" s="93" t="s">
        <v>1799</v>
      </c>
      <c r="C725" s="45" t="s">
        <v>2559</v>
      </c>
      <c r="D725" s="45" t="s">
        <v>2517</v>
      </c>
      <c r="E725" s="45" t="s">
        <v>2553</v>
      </c>
      <c r="F725" s="45" t="s">
        <v>2556</v>
      </c>
    </row>
    <row r="726" spans="1:6" ht="16.5" x14ac:dyDescent="0.3">
      <c r="A726" s="92">
        <v>2182</v>
      </c>
      <c r="B726" s="93" t="s">
        <v>1800</v>
      </c>
      <c r="C726" s="45" t="s">
        <v>2560</v>
      </c>
      <c r="D726" s="45" t="s">
        <v>2517</v>
      </c>
      <c r="E726" s="45" t="s">
        <v>2553</v>
      </c>
      <c r="F726" s="45" t="s">
        <v>2556</v>
      </c>
    </row>
    <row r="727" spans="1:6" ht="16.5" x14ac:dyDescent="0.3">
      <c r="A727" s="92">
        <v>2186</v>
      </c>
      <c r="B727" s="93" t="s">
        <v>1801</v>
      </c>
      <c r="C727" s="45" t="s">
        <v>2561</v>
      </c>
      <c r="D727" s="45" t="s">
        <v>2517</v>
      </c>
      <c r="E727" s="45" t="s">
        <v>2553</v>
      </c>
      <c r="F727" s="45" t="s">
        <v>2556</v>
      </c>
    </row>
    <row r="728" spans="1:6" ht="16.5" x14ac:dyDescent="0.3">
      <c r="A728" s="92">
        <v>2187</v>
      </c>
      <c r="B728" s="93" t="s">
        <v>3753</v>
      </c>
      <c r="C728" s="45" t="s">
        <v>3965</v>
      </c>
      <c r="D728" s="45" t="s">
        <v>2517</v>
      </c>
      <c r="E728" s="45" t="s">
        <v>2553</v>
      </c>
      <c r="F728" s="45" t="s">
        <v>2556</v>
      </c>
    </row>
    <row r="729" spans="1:6" ht="16.5" x14ac:dyDescent="0.3">
      <c r="A729" s="92">
        <v>2189</v>
      </c>
      <c r="B729" s="93" t="s">
        <v>1802</v>
      </c>
      <c r="C729" s="45" t="s">
        <v>2562</v>
      </c>
      <c r="D729" s="45" t="s">
        <v>2517</v>
      </c>
      <c r="E729" s="45" t="s">
        <v>2553</v>
      </c>
      <c r="F729" s="45" t="s">
        <v>2556</v>
      </c>
    </row>
    <row r="730" spans="1:6" ht="16.5" x14ac:dyDescent="0.3">
      <c r="A730" s="92">
        <v>2192</v>
      </c>
      <c r="B730" s="93" t="s">
        <v>3190</v>
      </c>
      <c r="C730" s="45" t="s">
        <v>3503</v>
      </c>
      <c r="D730" s="45" t="s">
        <v>2517</v>
      </c>
      <c r="E730" s="45" t="s">
        <v>2553</v>
      </c>
      <c r="F730" s="45" t="s">
        <v>2556</v>
      </c>
    </row>
    <row r="731" spans="1:6" ht="16.5" x14ac:dyDescent="0.3">
      <c r="A731" s="92">
        <v>2196</v>
      </c>
      <c r="B731" s="93" t="s">
        <v>1803</v>
      </c>
      <c r="C731" s="45" t="s">
        <v>2563</v>
      </c>
      <c r="D731" s="45" t="s">
        <v>2517</v>
      </c>
      <c r="E731" s="45" t="s">
        <v>2553</v>
      </c>
      <c r="F731" s="45" t="s">
        <v>2556</v>
      </c>
    </row>
    <row r="732" spans="1:6" ht="16.5" x14ac:dyDescent="0.3">
      <c r="A732" s="92">
        <v>2197</v>
      </c>
      <c r="B732" s="93" t="s">
        <v>3191</v>
      </c>
      <c r="C732" s="45" t="s">
        <v>3504</v>
      </c>
      <c r="D732" s="45" t="s">
        <v>2517</v>
      </c>
      <c r="E732" s="45" t="s">
        <v>2553</v>
      </c>
      <c r="F732" s="45" t="s">
        <v>2556</v>
      </c>
    </row>
    <row r="733" spans="1:6" ht="16.5" x14ac:dyDescent="0.3">
      <c r="A733" s="92">
        <v>2198</v>
      </c>
      <c r="B733" s="93" t="s">
        <v>1804</v>
      </c>
      <c r="C733" s="45" t="s">
        <v>2564</v>
      </c>
      <c r="D733" s="45" t="s">
        <v>2517</v>
      </c>
      <c r="E733" s="45" t="s">
        <v>2553</v>
      </c>
      <c r="F733" s="45" t="s">
        <v>2556</v>
      </c>
    </row>
    <row r="734" spans="1:6" ht="16.5" x14ac:dyDescent="0.3">
      <c r="A734" s="92">
        <v>2200</v>
      </c>
      <c r="B734" s="93" t="s">
        <v>1805</v>
      </c>
      <c r="C734" s="45" t="s">
        <v>2565</v>
      </c>
      <c r="D734" s="45" t="s">
        <v>2517</v>
      </c>
      <c r="E734" s="45" t="s">
        <v>2553</v>
      </c>
      <c r="F734" s="45" t="s">
        <v>2556</v>
      </c>
    </row>
    <row r="735" spans="1:6" ht="16.5" x14ac:dyDescent="0.3">
      <c r="A735" s="92">
        <v>2205</v>
      </c>
      <c r="B735" s="93" t="s">
        <v>1806</v>
      </c>
      <c r="C735" s="45" t="s">
        <v>2566</v>
      </c>
      <c r="D735" s="45" t="s">
        <v>2517</v>
      </c>
      <c r="E735" s="45" t="s">
        <v>2553</v>
      </c>
      <c r="F735" s="45" t="s">
        <v>2556</v>
      </c>
    </row>
    <row r="736" spans="1:6" ht="16.5" x14ac:dyDescent="0.3">
      <c r="A736" s="92">
        <v>2206</v>
      </c>
      <c r="B736" s="93" t="s">
        <v>1807</v>
      </c>
      <c r="C736" s="45" t="s">
        <v>2567</v>
      </c>
      <c r="D736" s="45" t="s">
        <v>2517</v>
      </c>
      <c r="E736" s="45" t="s">
        <v>2553</v>
      </c>
      <c r="F736" s="45" t="s">
        <v>2556</v>
      </c>
    </row>
    <row r="737" spans="1:6" ht="16.5" x14ac:dyDescent="0.3">
      <c r="A737" s="92">
        <v>2207</v>
      </c>
      <c r="B737" s="93" t="s">
        <v>3192</v>
      </c>
      <c r="C737" s="45" t="s">
        <v>3505</v>
      </c>
      <c r="D737" s="45" t="s">
        <v>2517</v>
      </c>
      <c r="E737" s="45" t="s">
        <v>2553</v>
      </c>
      <c r="F737" s="45" t="s">
        <v>2556</v>
      </c>
    </row>
    <row r="738" spans="1:6" ht="16.5" x14ac:dyDescent="0.3">
      <c r="A738" s="92">
        <v>2208</v>
      </c>
      <c r="B738" s="93" t="s">
        <v>1808</v>
      </c>
      <c r="C738" s="45" t="s">
        <v>2568</v>
      </c>
      <c r="D738" s="45" t="s">
        <v>2517</v>
      </c>
      <c r="E738" s="45" t="s">
        <v>2553</v>
      </c>
      <c r="F738" s="45" t="s">
        <v>2556</v>
      </c>
    </row>
    <row r="739" spans="1:6" ht="16.5" x14ac:dyDescent="0.3">
      <c r="A739" s="92">
        <v>2209</v>
      </c>
      <c r="B739" s="93" t="s">
        <v>1809</v>
      </c>
      <c r="C739" s="45" t="s">
        <v>2569</v>
      </c>
      <c r="D739" s="45" t="s">
        <v>2517</v>
      </c>
      <c r="E739" s="45" t="s">
        <v>2553</v>
      </c>
      <c r="F739" s="45" t="s">
        <v>2556</v>
      </c>
    </row>
    <row r="740" spans="1:6" ht="16.5" x14ac:dyDescent="0.3">
      <c r="A740" s="92">
        <v>2210</v>
      </c>
      <c r="B740" s="93" t="s">
        <v>3193</v>
      </c>
      <c r="C740" s="45" t="s">
        <v>3506</v>
      </c>
      <c r="D740" s="45" t="s">
        <v>2517</v>
      </c>
      <c r="E740" s="45" t="s">
        <v>2553</v>
      </c>
      <c r="F740" s="45" t="s">
        <v>2556</v>
      </c>
    </row>
    <row r="741" spans="1:6" ht="16.5" x14ac:dyDescent="0.3">
      <c r="A741" s="92">
        <v>2211</v>
      </c>
      <c r="B741" s="93" t="s">
        <v>1810</v>
      </c>
      <c r="C741" s="45" t="s">
        <v>2570</v>
      </c>
      <c r="D741" s="45" t="s">
        <v>2517</v>
      </c>
      <c r="E741" s="45" t="s">
        <v>2553</v>
      </c>
      <c r="F741" s="45" t="s">
        <v>2556</v>
      </c>
    </row>
    <row r="742" spans="1:6" ht="16.5" x14ac:dyDescent="0.3">
      <c r="A742" s="92">
        <v>2212</v>
      </c>
      <c r="B742" s="93" t="s">
        <v>3194</v>
      </c>
      <c r="C742" s="45" t="s">
        <v>3507</v>
      </c>
      <c r="D742" s="45" t="s">
        <v>2517</v>
      </c>
      <c r="E742" s="45" t="s">
        <v>2553</v>
      </c>
      <c r="F742" s="45" t="s">
        <v>2556</v>
      </c>
    </row>
    <row r="743" spans="1:6" ht="16.5" x14ac:dyDescent="0.3">
      <c r="A743" s="92">
        <v>2215</v>
      </c>
      <c r="B743" s="93" t="s">
        <v>3195</v>
      </c>
      <c r="C743" s="45" t="s">
        <v>3508</v>
      </c>
      <c r="D743" s="45" t="s">
        <v>2517</v>
      </c>
      <c r="E743" s="45" t="s">
        <v>2553</v>
      </c>
      <c r="F743" s="45" t="s">
        <v>2556</v>
      </c>
    </row>
    <row r="744" spans="1:6" ht="16.5" x14ac:dyDescent="0.3">
      <c r="A744" s="92">
        <v>2216</v>
      </c>
      <c r="B744" s="93" t="s">
        <v>1811</v>
      </c>
      <c r="C744" s="45" t="s">
        <v>2571</v>
      </c>
      <c r="D744" s="45" t="s">
        <v>2517</v>
      </c>
      <c r="E744" s="45" t="s">
        <v>2571</v>
      </c>
      <c r="F744" s="45"/>
    </row>
    <row r="745" spans="1:6" ht="16.5" x14ac:dyDescent="0.3">
      <c r="A745" s="92">
        <v>2217</v>
      </c>
      <c r="B745" s="93" t="s">
        <v>3196</v>
      </c>
      <c r="C745" s="45" t="s">
        <v>3509</v>
      </c>
      <c r="D745" s="45" t="s">
        <v>2517</v>
      </c>
      <c r="E745" s="45" t="s">
        <v>2571</v>
      </c>
      <c r="F745" s="45" t="s">
        <v>3509</v>
      </c>
    </row>
    <row r="746" spans="1:6" ht="16.5" x14ac:dyDescent="0.3">
      <c r="A746" s="92">
        <v>2218</v>
      </c>
      <c r="B746" s="93" t="s">
        <v>3197</v>
      </c>
      <c r="C746" s="45" t="s">
        <v>3510</v>
      </c>
      <c r="D746" s="45" t="s">
        <v>2517</v>
      </c>
      <c r="E746" s="45" t="s">
        <v>2571</v>
      </c>
      <c r="F746" s="45" t="s">
        <v>3509</v>
      </c>
    </row>
    <row r="747" spans="1:6" ht="16.5" x14ac:dyDescent="0.3">
      <c r="A747" s="92">
        <v>2219</v>
      </c>
      <c r="B747" s="93" t="s">
        <v>1812</v>
      </c>
      <c r="C747" s="45" t="s">
        <v>2572</v>
      </c>
      <c r="D747" s="45" t="s">
        <v>2517</v>
      </c>
      <c r="E747" s="45" t="s">
        <v>2571</v>
      </c>
      <c r="F747" s="45" t="s">
        <v>2572</v>
      </c>
    </row>
    <row r="748" spans="1:6" ht="16.5" x14ac:dyDescent="0.3">
      <c r="A748" s="92">
        <v>2224</v>
      </c>
      <c r="B748" s="93" t="s">
        <v>3198</v>
      </c>
      <c r="C748" s="45" t="s">
        <v>3511</v>
      </c>
      <c r="D748" s="45" t="s">
        <v>2517</v>
      </c>
      <c r="E748" s="45" t="s">
        <v>3511</v>
      </c>
      <c r="F748" s="45"/>
    </row>
    <row r="749" spans="1:6" ht="16.5" x14ac:dyDescent="0.3">
      <c r="A749" s="92">
        <v>2225</v>
      </c>
      <c r="B749" s="93" t="s">
        <v>3199</v>
      </c>
      <c r="C749" s="45" t="s">
        <v>3512</v>
      </c>
      <c r="D749" s="45" t="s">
        <v>2517</v>
      </c>
      <c r="E749" s="45" t="s">
        <v>3511</v>
      </c>
      <c r="F749" s="45" t="s">
        <v>3512</v>
      </c>
    </row>
    <row r="750" spans="1:6" ht="16.5" x14ac:dyDescent="0.3">
      <c r="A750" s="92">
        <v>2226</v>
      </c>
      <c r="B750" s="93" t="s">
        <v>3200</v>
      </c>
      <c r="C750" s="45" t="s">
        <v>3513</v>
      </c>
      <c r="D750" s="45" t="s">
        <v>2517</v>
      </c>
      <c r="E750" s="45" t="s">
        <v>3511</v>
      </c>
      <c r="F750" s="45" t="s">
        <v>3512</v>
      </c>
    </row>
    <row r="751" spans="1:6" ht="16.5" x14ac:dyDescent="0.3">
      <c r="A751" s="92">
        <v>2231</v>
      </c>
      <c r="B751" s="93" t="s">
        <v>3201</v>
      </c>
      <c r="C751" s="45" t="s">
        <v>3514</v>
      </c>
      <c r="D751" s="45" t="s">
        <v>2517</v>
      </c>
      <c r="E751" s="45" t="s">
        <v>3514</v>
      </c>
      <c r="F751" s="45"/>
    </row>
    <row r="752" spans="1:6" ht="16.5" x14ac:dyDescent="0.3">
      <c r="A752" s="92">
        <v>2236</v>
      </c>
      <c r="B752" s="93" t="s">
        <v>1813</v>
      </c>
      <c r="C752" s="45" t="s">
        <v>2573</v>
      </c>
      <c r="D752" s="45" t="s">
        <v>2573</v>
      </c>
      <c r="E752" s="45"/>
      <c r="F752" s="45"/>
    </row>
    <row r="753" spans="1:6" ht="16.5" x14ac:dyDescent="0.3">
      <c r="A753" s="92">
        <v>2237</v>
      </c>
      <c r="B753" s="93" t="s">
        <v>1814</v>
      </c>
      <c r="C753" s="45" t="s">
        <v>2574</v>
      </c>
      <c r="D753" s="45" t="s">
        <v>2573</v>
      </c>
      <c r="E753" s="45" t="s">
        <v>2574</v>
      </c>
      <c r="F753" s="45"/>
    </row>
    <row r="754" spans="1:6" ht="16.5" x14ac:dyDescent="0.3">
      <c r="A754" s="92">
        <v>2238</v>
      </c>
      <c r="B754" s="93" t="s">
        <v>1815</v>
      </c>
      <c r="C754" s="45" t="s">
        <v>2575</v>
      </c>
      <c r="D754" s="45" t="s">
        <v>2573</v>
      </c>
      <c r="E754" s="45" t="s">
        <v>2574</v>
      </c>
      <c r="F754" s="45" t="s">
        <v>2575</v>
      </c>
    </row>
    <row r="755" spans="1:6" ht="16.5" x14ac:dyDescent="0.3">
      <c r="A755" s="92">
        <v>2267</v>
      </c>
      <c r="B755" s="93" t="s">
        <v>1816</v>
      </c>
      <c r="C755" s="45" t="s">
        <v>2576</v>
      </c>
      <c r="D755" s="45" t="s">
        <v>2573</v>
      </c>
      <c r="E755" s="45" t="s">
        <v>2574</v>
      </c>
      <c r="F755" s="45" t="s">
        <v>2575</v>
      </c>
    </row>
    <row r="756" spans="1:6" ht="16.5" x14ac:dyDescent="0.3">
      <c r="A756" s="92">
        <v>2268</v>
      </c>
      <c r="B756" s="93" t="s">
        <v>3202</v>
      </c>
      <c r="C756" s="45" t="s">
        <v>3515</v>
      </c>
      <c r="D756" s="45" t="s">
        <v>2573</v>
      </c>
      <c r="E756" s="45" t="s">
        <v>2574</v>
      </c>
      <c r="F756" s="45" t="s">
        <v>2575</v>
      </c>
    </row>
    <row r="757" spans="1:6" ht="16.5" x14ac:dyDescent="0.3">
      <c r="A757" s="92">
        <v>2270</v>
      </c>
      <c r="B757" s="93" t="s">
        <v>3203</v>
      </c>
      <c r="C757" s="45" t="s">
        <v>3516</v>
      </c>
      <c r="D757" s="45" t="s">
        <v>2573</v>
      </c>
      <c r="E757" s="45" t="s">
        <v>2574</v>
      </c>
      <c r="F757" s="45" t="s">
        <v>2575</v>
      </c>
    </row>
    <row r="758" spans="1:6" ht="16.5" x14ac:dyDescent="0.3">
      <c r="A758" s="92">
        <v>2295</v>
      </c>
      <c r="B758" s="93" t="s">
        <v>3754</v>
      </c>
      <c r="C758" s="45" t="s">
        <v>3966</v>
      </c>
      <c r="D758" s="45" t="s">
        <v>2573</v>
      </c>
      <c r="E758" s="45" t="s">
        <v>2574</v>
      </c>
      <c r="F758" s="45" t="s">
        <v>2575</v>
      </c>
    </row>
    <row r="759" spans="1:6" ht="16.5" x14ac:dyDescent="0.3">
      <c r="A759" s="92">
        <v>2305</v>
      </c>
      <c r="B759" s="93" t="s">
        <v>1817</v>
      </c>
      <c r="C759" s="45" t="s">
        <v>2577</v>
      </c>
      <c r="D759" s="45" t="s">
        <v>2573</v>
      </c>
      <c r="E759" s="45" t="s">
        <v>2574</v>
      </c>
      <c r="F759" s="45" t="s">
        <v>2575</v>
      </c>
    </row>
    <row r="760" spans="1:6" ht="16.5" x14ac:dyDescent="0.3">
      <c r="A760" s="92">
        <v>2311</v>
      </c>
      <c r="B760" s="93" t="s">
        <v>1818</v>
      </c>
      <c r="C760" s="45" t="s">
        <v>2578</v>
      </c>
      <c r="D760" s="45" t="s">
        <v>2573</v>
      </c>
      <c r="E760" s="45" t="s">
        <v>2574</v>
      </c>
      <c r="F760" s="45" t="s">
        <v>2578</v>
      </c>
    </row>
    <row r="761" spans="1:6" ht="16.5" x14ac:dyDescent="0.3">
      <c r="A761" s="92">
        <v>2315</v>
      </c>
      <c r="B761" s="93" t="s">
        <v>3755</v>
      </c>
      <c r="C761" s="45" t="s">
        <v>3967</v>
      </c>
      <c r="D761" s="45" t="s">
        <v>2573</v>
      </c>
      <c r="E761" s="45" t="s">
        <v>2574</v>
      </c>
      <c r="F761" s="45" t="s">
        <v>2578</v>
      </c>
    </row>
    <row r="762" spans="1:6" ht="16.5" x14ac:dyDescent="0.3">
      <c r="A762" s="92">
        <v>2320</v>
      </c>
      <c r="B762" s="93" t="s">
        <v>1819</v>
      </c>
      <c r="C762" s="45" t="s">
        <v>2579</v>
      </c>
      <c r="D762" s="45" t="s">
        <v>2573</v>
      </c>
      <c r="E762" s="45" t="s">
        <v>2574</v>
      </c>
      <c r="F762" s="45" t="s">
        <v>2578</v>
      </c>
    </row>
    <row r="763" spans="1:6" ht="16.5" x14ac:dyDescent="0.3">
      <c r="A763" s="92">
        <v>2321</v>
      </c>
      <c r="B763" s="93" t="s">
        <v>1820</v>
      </c>
      <c r="C763" s="45" t="s">
        <v>2580</v>
      </c>
      <c r="D763" s="45" t="s">
        <v>2573</v>
      </c>
      <c r="E763" s="45" t="s">
        <v>2574</v>
      </c>
      <c r="F763" s="45" t="s">
        <v>2578</v>
      </c>
    </row>
    <row r="764" spans="1:6" ht="16.5" x14ac:dyDescent="0.3">
      <c r="A764" s="92">
        <v>2322</v>
      </c>
      <c r="B764" s="93" t="s">
        <v>1821</v>
      </c>
      <c r="C764" s="45" t="s">
        <v>2581</v>
      </c>
      <c r="D764" s="45" t="s">
        <v>2573</v>
      </c>
      <c r="E764" s="45" t="s">
        <v>2574</v>
      </c>
      <c r="F764" s="45" t="s">
        <v>2578</v>
      </c>
    </row>
    <row r="765" spans="1:6" ht="16.5" x14ac:dyDescent="0.3">
      <c r="A765" s="92">
        <v>2330</v>
      </c>
      <c r="B765" s="93" t="s">
        <v>1822</v>
      </c>
      <c r="C765" s="45" t="s">
        <v>2582</v>
      </c>
      <c r="D765" s="45" t="s">
        <v>2573</v>
      </c>
      <c r="E765" s="45" t="s">
        <v>2574</v>
      </c>
      <c r="F765" s="45" t="s">
        <v>2578</v>
      </c>
    </row>
    <row r="766" spans="1:6" ht="16.5" x14ac:dyDescent="0.3">
      <c r="A766" s="92">
        <v>2331</v>
      </c>
      <c r="B766" s="93" t="s">
        <v>3756</v>
      </c>
      <c r="C766" s="45" t="s">
        <v>3968</v>
      </c>
      <c r="D766" s="45" t="s">
        <v>2573</v>
      </c>
      <c r="E766" s="45" t="s">
        <v>2574</v>
      </c>
      <c r="F766" s="45" t="s">
        <v>2578</v>
      </c>
    </row>
    <row r="767" spans="1:6" ht="16.5" x14ac:dyDescent="0.3">
      <c r="A767" s="92">
        <v>2334</v>
      </c>
      <c r="B767" s="93" t="s">
        <v>3757</v>
      </c>
      <c r="C767" s="45" t="s">
        <v>3969</v>
      </c>
      <c r="D767" s="45" t="s">
        <v>2573</v>
      </c>
      <c r="E767" s="45" t="s">
        <v>2574</v>
      </c>
      <c r="F767" s="45" t="s">
        <v>2578</v>
      </c>
    </row>
    <row r="768" spans="1:6" ht="16.5" x14ac:dyDescent="0.3">
      <c r="A768" s="92">
        <v>2352</v>
      </c>
      <c r="B768" s="93" t="s">
        <v>1823</v>
      </c>
      <c r="C768" s="45" t="s">
        <v>2583</v>
      </c>
      <c r="D768" s="45" t="s">
        <v>2573</v>
      </c>
      <c r="E768" s="45" t="s">
        <v>2574</v>
      </c>
      <c r="F768" s="45" t="s">
        <v>2583</v>
      </c>
    </row>
    <row r="769" spans="1:6" ht="16.5" x14ac:dyDescent="0.3">
      <c r="A769" s="92">
        <v>2353</v>
      </c>
      <c r="B769" s="93" t="s">
        <v>1824</v>
      </c>
      <c r="C769" s="45" t="s">
        <v>2584</v>
      </c>
      <c r="D769" s="45" t="s">
        <v>2573</v>
      </c>
      <c r="E769" s="45" t="s">
        <v>2574</v>
      </c>
      <c r="F769" s="45" t="s">
        <v>2583</v>
      </c>
    </row>
    <row r="770" spans="1:6" ht="16.5" x14ac:dyDescent="0.3">
      <c r="A770" s="92">
        <v>2358</v>
      </c>
      <c r="B770" s="93" t="s">
        <v>3758</v>
      </c>
      <c r="C770" s="45" t="s">
        <v>3970</v>
      </c>
      <c r="D770" s="45" t="s">
        <v>2573</v>
      </c>
      <c r="E770" s="45" t="s">
        <v>2574</v>
      </c>
      <c r="F770" s="45" t="s">
        <v>2583</v>
      </c>
    </row>
    <row r="771" spans="1:6" ht="16.5" x14ac:dyDescent="0.3">
      <c r="A771" s="92">
        <v>2362</v>
      </c>
      <c r="B771" s="93" t="s">
        <v>1825</v>
      </c>
      <c r="C771" s="45" t="s">
        <v>2585</v>
      </c>
      <c r="D771" s="45" t="s">
        <v>2573</v>
      </c>
      <c r="E771" s="45" t="s">
        <v>2574</v>
      </c>
      <c r="F771" s="45" t="s">
        <v>2583</v>
      </c>
    </row>
    <row r="772" spans="1:6" ht="16.5" x14ac:dyDescent="0.3">
      <c r="A772" s="92">
        <v>2365</v>
      </c>
      <c r="B772" s="93" t="s">
        <v>3759</v>
      </c>
      <c r="C772" s="45" t="s">
        <v>3971</v>
      </c>
      <c r="D772" s="45" t="s">
        <v>2573</v>
      </c>
      <c r="E772" s="45" t="s">
        <v>2574</v>
      </c>
      <c r="F772" s="45" t="s">
        <v>2583</v>
      </c>
    </row>
    <row r="773" spans="1:6" ht="16.5" x14ac:dyDescent="0.3">
      <c r="A773" s="92">
        <v>2370</v>
      </c>
      <c r="B773" s="93" t="s">
        <v>1826</v>
      </c>
      <c r="C773" s="45" t="s">
        <v>2586</v>
      </c>
      <c r="D773" s="45" t="s">
        <v>2573</v>
      </c>
      <c r="E773" s="45" t="s">
        <v>2574</v>
      </c>
      <c r="F773" s="45" t="s">
        <v>2583</v>
      </c>
    </row>
    <row r="774" spans="1:6" ht="16.5" x14ac:dyDescent="0.3">
      <c r="A774" s="92">
        <v>2371</v>
      </c>
      <c r="B774" s="93" t="s">
        <v>1827</v>
      </c>
      <c r="C774" s="45" t="s">
        <v>2587</v>
      </c>
      <c r="D774" s="45" t="s">
        <v>2573</v>
      </c>
      <c r="E774" s="45" t="s">
        <v>2574</v>
      </c>
      <c r="F774" s="45" t="s">
        <v>2583</v>
      </c>
    </row>
    <row r="775" spans="1:6" ht="16.5" x14ac:dyDescent="0.3">
      <c r="A775" s="92">
        <v>2376</v>
      </c>
      <c r="B775" s="93" t="s">
        <v>1828</v>
      </c>
      <c r="C775" s="45" t="s">
        <v>2588</v>
      </c>
      <c r="D775" s="45" t="s">
        <v>2573</v>
      </c>
      <c r="E775" s="45" t="s">
        <v>2574</v>
      </c>
      <c r="F775" s="45" t="s">
        <v>2583</v>
      </c>
    </row>
    <row r="776" spans="1:6" ht="16.5" x14ac:dyDescent="0.3">
      <c r="A776" s="92">
        <v>2379</v>
      </c>
      <c r="B776" s="93" t="s">
        <v>1829</v>
      </c>
      <c r="C776" s="45" t="s">
        <v>2589</v>
      </c>
      <c r="D776" s="45" t="s">
        <v>2573</v>
      </c>
      <c r="E776" s="45" t="s">
        <v>2574</v>
      </c>
      <c r="F776" s="45" t="s">
        <v>2583</v>
      </c>
    </row>
    <row r="777" spans="1:6" ht="16.5" x14ac:dyDescent="0.3">
      <c r="A777" s="92">
        <v>2380</v>
      </c>
      <c r="B777" s="93" t="s">
        <v>1830</v>
      </c>
      <c r="C777" s="45" t="s">
        <v>2590</v>
      </c>
      <c r="D777" s="45" t="s">
        <v>2573</v>
      </c>
      <c r="E777" s="45" t="s">
        <v>2574</v>
      </c>
      <c r="F777" s="45" t="s">
        <v>2583</v>
      </c>
    </row>
    <row r="778" spans="1:6" ht="16.5" x14ac:dyDescent="0.3">
      <c r="A778" s="92">
        <v>2387</v>
      </c>
      <c r="B778" s="93" t="s">
        <v>3760</v>
      </c>
      <c r="C778" s="45" t="s">
        <v>3972</v>
      </c>
      <c r="D778" s="45" t="s">
        <v>2573</v>
      </c>
      <c r="E778" s="45" t="s">
        <v>2574</v>
      </c>
      <c r="F778" s="45" t="s">
        <v>2583</v>
      </c>
    </row>
    <row r="779" spans="1:6" ht="16.5" x14ac:dyDescent="0.3">
      <c r="A779" s="92">
        <v>2393</v>
      </c>
      <c r="B779" s="93" t="s">
        <v>3761</v>
      </c>
      <c r="C779" s="45" t="s">
        <v>3973</v>
      </c>
      <c r="D779" s="45" t="s">
        <v>2573</v>
      </c>
      <c r="E779" s="45" t="s">
        <v>2574</v>
      </c>
      <c r="F779" s="45" t="s">
        <v>2583</v>
      </c>
    </row>
    <row r="780" spans="1:6" ht="16.5" x14ac:dyDescent="0.3">
      <c r="A780" s="92">
        <v>2426</v>
      </c>
      <c r="B780" s="93" t="s">
        <v>1831</v>
      </c>
      <c r="C780" s="45" t="s">
        <v>2591</v>
      </c>
      <c r="D780" s="45" t="s">
        <v>2573</v>
      </c>
      <c r="E780" s="45" t="s">
        <v>2574</v>
      </c>
      <c r="F780" s="45" t="s">
        <v>2583</v>
      </c>
    </row>
    <row r="781" spans="1:6" ht="16.5" x14ac:dyDescent="0.3">
      <c r="A781" s="92">
        <v>2427</v>
      </c>
      <c r="B781" s="93" t="s">
        <v>3762</v>
      </c>
      <c r="C781" s="45" t="s">
        <v>3974</v>
      </c>
      <c r="D781" s="45" t="s">
        <v>2573</v>
      </c>
      <c r="E781" s="45" t="s">
        <v>2574</v>
      </c>
      <c r="F781" s="45" t="s">
        <v>2583</v>
      </c>
    </row>
    <row r="782" spans="1:6" ht="16.5" x14ac:dyDescent="0.3">
      <c r="A782" s="92">
        <v>2430</v>
      </c>
      <c r="B782" s="93" t="s">
        <v>1832</v>
      </c>
      <c r="C782" s="45" t="s">
        <v>2592</v>
      </c>
      <c r="D782" s="45" t="s">
        <v>2573</v>
      </c>
      <c r="E782" s="45" t="s">
        <v>2574</v>
      </c>
      <c r="F782" s="45" t="s">
        <v>2583</v>
      </c>
    </row>
    <row r="783" spans="1:6" ht="16.5" x14ac:dyDescent="0.3">
      <c r="A783" s="92">
        <v>2431</v>
      </c>
      <c r="B783" s="93" t="s">
        <v>1833</v>
      </c>
      <c r="C783" s="45" t="s">
        <v>2593</v>
      </c>
      <c r="D783" s="45" t="s">
        <v>2573</v>
      </c>
      <c r="E783" s="45" t="s">
        <v>2574</v>
      </c>
      <c r="F783" s="45" t="s">
        <v>2583</v>
      </c>
    </row>
    <row r="784" spans="1:6" ht="16.5" x14ac:dyDescent="0.3">
      <c r="A784" s="92">
        <v>2437</v>
      </c>
      <c r="B784" s="93" t="s">
        <v>1834</v>
      </c>
      <c r="C784" s="45" t="s">
        <v>2594</v>
      </c>
      <c r="D784" s="45" t="s">
        <v>2573</v>
      </c>
      <c r="E784" s="45" t="s">
        <v>2574</v>
      </c>
      <c r="F784" s="45" t="s">
        <v>2583</v>
      </c>
    </row>
    <row r="785" spans="1:6" ht="16.5" x14ac:dyDescent="0.3">
      <c r="A785" s="92">
        <v>2438</v>
      </c>
      <c r="B785" s="93" t="s">
        <v>4418</v>
      </c>
      <c r="C785" s="45" t="s">
        <v>4419</v>
      </c>
      <c r="D785" s="45" t="s">
        <v>2573</v>
      </c>
      <c r="E785" s="45" t="s">
        <v>2574</v>
      </c>
      <c r="F785" s="45" t="s">
        <v>2583</v>
      </c>
    </row>
    <row r="786" spans="1:6" ht="16.5" x14ac:dyDescent="0.3">
      <c r="A786" s="92">
        <v>2442</v>
      </c>
      <c r="B786" s="93" t="s">
        <v>4421</v>
      </c>
      <c r="C786" s="45" t="s">
        <v>2595</v>
      </c>
      <c r="D786" s="45" t="s">
        <v>2573</v>
      </c>
      <c r="E786" s="45" t="s">
        <v>2574</v>
      </c>
      <c r="F786" s="45" t="s">
        <v>2583</v>
      </c>
    </row>
    <row r="787" spans="1:6" ht="16.5" x14ac:dyDescent="0.3">
      <c r="A787" s="92">
        <v>2458</v>
      </c>
      <c r="B787" s="93" t="s">
        <v>1835</v>
      </c>
      <c r="C787" s="45" t="s">
        <v>2596</v>
      </c>
      <c r="D787" s="45" t="s">
        <v>2573</v>
      </c>
      <c r="E787" s="45" t="s">
        <v>2574</v>
      </c>
      <c r="F787" s="45" t="s">
        <v>2583</v>
      </c>
    </row>
    <row r="788" spans="1:6" ht="16.5" x14ac:dyDescent="0.3">
      <c r="A788" s="92">
        <v>2474</v>
      </c>
      <c r="B788" s="93" t="s">
        <v>3763</v>
      </c>
      <c r="C788" s="45" t="s">
        <v>3975</v>
      </c>
      <c r="D788" s="45" t="s">
        <v>2573</v>
      </c>
      <c r="E788" s="45" t="s">
        <v>2574</v>
      </c>
      <c r="F788" s="45" t="s">
        <v>2583</v>
      </c>
    </row>
    <row r="789" spans="1:6" ht="16.5" x14ac:dyDescent="0.3">
      <c r="A789" s="92">
        <v>2508</v>
      </c>
      <c r="B789" s="93" t="s">
        <v>1836</v>
      </c>
      <c r="C789" s="45" t="s">
        <v>2597</v>
      </c>
      <c r="D789" s="45" t="s">
        <v>2573</v>
      </c>
      <c r="E789" s="45" t="s">
        <v>2597</v>
      </c>
      <c r="F789" s="45"/>
    </row>
    <row r="790" spans="1:6" ht="16.5" x14ac:dyDescent="0.3">
      <c r="A790" s="92">
        <v>2509</v>
      </c>
      <c r="B790" s="93" t="s">
        <v>1837</v>
      </c>
      <c r="C790" s="45" t="s">
        <v>2598</v>
      </c>
      <c r="D790" s="45" t="s">
        <v>2573</v>
      </c>
      <c r="E790" s="45" t="s">
        <v>2597</v>
      </c>
      <c r="F790" s="45" t="s">
        <v>2598</v>
      </c>
    </row>
    <row r="791" spans="1:6" ht="16.5" x14ac:dyDescent="0.3">
      <c r="A791" s="92">
        <v>2515</v>
      </c>
      <c r="B791" s="93" t="s">
        <v>1838</v>
      </c>
      <c r="C791" s="45" t="s">
        <v>2599</v>
      </c>
      <c r="D791" s="45" t="s">
        <v>2573</v>
      </c>
      <c r="E791" s="45" t="s">
        <v>2597</v>
      </c>
      <c r="F791" s="45" t="s">
        <v>2598</v>
      </c>
    </row>
    <row r="792" spans="1:6" ht="16.5" x14ac:dyDescent="0.3">
      <c r="A792" s="92">
        <v>2520</v>
      </c>
      <c r="B792" s="93" t="s">
        <v>3764</v>
      </c>
      <c r="C792" s="45" t="s">
        <v>3976</v>
      </c>
      <c r="D792" s="45" t="s">
        <v>2573</v>
      </c>
      <c r="E792" s="45" t="s">
        <v>2597</v>
      </c>
      <c r="F792" s="45" t="s">
        <v>3976</v>
      </c>
    </row>
    <row r="793" spans="1:6" ht="16.5" x14ac:dyDescent="0.3">
      <c r="A793" s="92">
        <v>2525</v>
      </c>
      <c r="B793" s="93" t="s">
        <v>3765</v>
      </c>
      <c r="C793" s="45" t="s">
        <v>3977</v>
      </c>
      <c r="D793" s="45" t="s">
        <v>2573</v>
      </c>
      <c r="E793" s="45" t="s">
        <v>2597</v>
      </c>
      <c r="F793" s="45" t="s">
        <v>3976</v>
      </c>
    </row>
    <row r="794" spans="1:6" ht="16.5" x14ac:dyDescent="0.3">
      <c r="A794" s="92">
        <v>2526</v>
      </c>
      <c r="B794" s="93" t="s">
        <v>3766</v>
      </c>
      <c r="C794" s="45" t="s">
        <v>3978</v>
      </c>
      <c r="D794" s="45" t="s">
        <v>2573</v>
      </c>
      <c r="E794" s="45" t="s">
        <v>2597</v>
      </c>
      <c r="F794" s="45" t="s">
        <v>3978</v>
      </c>
    </row>
    <row r="795" spans="1:6" ht="16.5" x14ac:dyDescent="0.3">
      <c r="A795" s="92">
        <v>2536</v>
      </c>
      <c r="B795" s="93" t="s">
        <v>3204</v>
      </c>
      <c r="C795" s="45" t="s">
        <v>3517</v>
      </c>
      <c r="D795" s="45" t="s">
        <v>2573</v>
      </c>
      <c r="E795" s="45" t="s">
        <v>2597</v>
      </c>
      <c r="F795" s="45" t="s">
        <v>3517</v>
      </c>
    </row>
    <row r="796" spans="1:6" ht="16.5" x14ac:dyDescent="0.3">
      <c r="A796" s="92">
        <v>2537</v>
      </c>
      <c r="B796" s="93" t="s">
        <v>3767</v>
      </c>
      <c r="C796" s="45" t="s">
        <v>3979</v>
      </c>
      <c r="D796" s="45" t="s">
        <v>2573</v>
      </c>
      <c r="E796" s="45" t="s">
        <v>2597</v>
      </c>
      <c r="F796" s="45" t="s">
        <v>3517</v>
      </c>
    </row>
    <row r="797" spans="1:6" ht="16.5" x14ac:dyDescent="0.3">
      <c r="A797" s="92">
        <v>2540</v>
      </c>
      <c r="B797" s="93" t="s">
        <v>3205</v>
      </c>
      <c r="C797" s="45" t="s">
        <v>3518</v>
      </c>
      <c r="D797" s="45" t="s">
        <v>2573</v>
      </c>
      <c r="E797" s="45" t="s">
        <v>2597</v>
      </c>
      <c r="F797" s="45" t="s">
        <v>3517</v>
      </c>
    </row>
    <row r="798" spans="1:6" ht="16.5" x14ac:dyDescent="0.3">
      <c r="A798" s="92">
        <v>2545</v>
      </c>
      <c r="B798" s="93" t="s">
        <v>3206</v>
      </c>
      <c r="C798" s="45" t="s">
        <v>3519</v>
      </c>
      <c r="D798" s="45" t="s">
        <v>2573</v>
      </c>
      <c r="E798" s="45" t="s">
        <v>2597</v>
      </c>
      <c r="F798" s="45" t="s">
        <v>3519</v>
      </c>
    </row>
    <row r="799" spans="1:6" ht="16.5" x14ac:dyDescent="0.3">
      <c r="A799" s="92">
        <v>2548</v>
      </c>
      <c r="B799" s="93" t="s">
        <v>1839</v>
      </c>
      <c r="C799" s="45" t="s">
        <v>2600</v>
      </c>
      <c r="D799" s="45" t="s">
        <v>2573</v>
      </c>
      <c r="E799" s="45" t="s">
        <v>2600</v>
      </c>
      <c r="F799" s="45"/>
    </row>
    <row r="800" spans="1:6" ht="16.5" x14ac:dyDescent="0.3">
      <c r="A800" s="92">
        <v>2559</v>
      </c>
      <c r="B800" s="93" t="s">
        <v>1840</v>
      </c>
      <c r="C800" s="45" t="s">
        <v>2601</v>
      </c>
      <c r="D800" s="45" t="s">
        <v>2573</v>
      </c>
      <c r="E800" s="45" t="s">
        <v>2600</v>
      </c>
      <c r="F800" s="45" t="s">
        <v>2601</v>
      </c>
    </row>
    <row r="801" spans="1:6" ht="16.5" x14ac:dyDescent="0.3">
      <c r="A801" s="92">
        <v>2560</v>
      </c>
      <c r="B801" s="93" t="s">
        <v>3768</v>
      </c>
      <c r="C801" s="45" t="s">
        <v>3980</v>
      </c>
      <c r="D801" s="45" t="s">
        <v>2573</v>
      </c>
      <c r="E801" s="45" t="s">
        <v>2600</v>
      </c>
      <c r="F801" s="45" t="s">
        <v>2601</v>
      </c>
    </row>
    <row r="802" spans="1:6" ht="16.5" x14ac:dyDescent="0.3">
      <c r="A802" s="92">
        <v>2563</v>
      </c>
      <c r="B802" s="93" t="s">
        <v>3769</v>
      </c>
      <c r="C802" s="45" t="s">
        <v>3981</v>
      </c>
      <c r="D802" s="45" t="s">
        <v>2573</v>
      </c>
      <c r="E802" s="45" t="s">
        <v>2600</v>
      </c>
      <c r="F802" s="45" t="s">
        <v>3981</v>
      </c>
    </row>
    <row r="803" spans="1:6" ht="16.5" x14ac:dyDescent="0.3">
      <c r="A803" s="92">
        <v>2572</v>
      </c>
      <c r="B803" s="93" t="s">
        <v>3770</v>
      </c>
      <c r="C803" s="45" t="s">
        <v>3982</v>
      </c>
      <c r="D803" s="45" t="s">
        <v>2573</v>
      </c>
      <c r="E803" s="45" t="s">
        <v>2600</v>
      </c>
      <c r="F803" s="45" t="s">
        <v>3982</v>
      </c>
    </row>
    <row r="804" spans="1:6" ht="16.5" x14ac:dyDescent="0.3">
      <c r="A804" s="92">
        <v>2573</v>
      </c>
      <c r="B804" s="93" t="s">
        <v>3771</v>
      </c>
      <c r="C804" s="45" t="s">
        <v>3983</v>
      </c>
      <c r="D804" s="45" t="s">
        <v>2573</v>
      </c>
      <c r="E804" s="45" t="s">
        <v>2600</v>
      </c>
      <c r="F804" s="45" t="s">
        <v>3982</v>
      </c>
    </row>
    <row r="805" spans="1:6" ht="16.5" x14ac:dyDescent="0.3">
      <c r="A805" s="92">
        <v>2578</v>
      </c>
      <c r="B805" s="93" t="s">
        <v>3207</v>
      </c>
      <c r="C805" s="45" t="s">
        <v>3520</v>
      </c>
      <c r="D805" s="45" t="s">
        <v>2573</v>
      </c>
      <c r="E805" s="45" t="s">
        <v>2600</v>
      </c>
      <c r="F805" s="45" t="s">
        <v>3520</v>
      </c>
    </row>
    <row r="806" spans="1:6" ht="16.5" x14ac:dyDescent="0.3">
      <c r="A806" s="92">
        <v>2586</v>
      </c>
      <c r="B806" s="93" t="s">
        <v>3208</v>
      </c>
      <c r="C806" s="45" t="s">
        <v>3521</v>
      </c>
      <c r="D806" s="45" t="s">
        <v>2573</v>
      </c>
      <c r="E806" s="45" t="s">
        <v>2600</v>
      </c>
      <c r="F806" s="45" t="s">
        <v>3520</v>
      </c>
    </row>
    <row r="807" spans="1:6" ht="16.5" x14ac:dyDescent="0.3">
      <c r="A807" s="92">
        <v>2637</v>
      </c>
      <c r="B807" s="93" t="s">
        <v>1841</v>
      </c>
      <c r="C807" s="45" t="s">
        <v>2602</v>
      </c>
      <c r="D807" s="45" t="s">
        <v>2573</v>
      </c>
      <c r="E807" s="45" t="s">
        <v>2602</v>
      </c>
      <c r="F807" s="45"/>
    </row>
    <row r="808" spans="1:6" ht="16.5" x14ac:dyDescent="0.3">
      <c r="A808" s="92">
        <v>2638</v>
      </c>
      <c r="B808" s="93" t="s">
        <v>1842</v>
      </c>
      <c r="C808" s="45" t="s">
        <v>2603</v>
      </c>
      <c r="D808" s="45" t="s">
        <v>2573</v>
      </c>
      <c r="E808" s="45" t="s">
        <v>2602</v>
      </c>
      <c r="F808" s="45" t="s">
        <v>2603</v>
      </c>
    </row>
    <row r="809" spans="1:6" ht="16.5" x14ac:dyDescent="0.3">
      <c r="A809" s="92">
        <v>2639</v>
      </c>
      <c r="B809" s="93" t="s">
        <v>1843</v>
      </c>
      <c r="C809" s="45" t="s">
        <v>2604</v>
      </c>
      <c r="D809" s="45" t="s">
        <v>2573</v>
      </c>
      <c r="E809" s="45" t="s">
        <v>2602</v>
      </c>
      <c r="F809" s="45" t="s">
        <v>2603</v>
      </c>
    </row>
    <row r="810" spans="1:6" ht="16.5" x14ac:dyDescent="0.3">
      <c r="A810" s="92">
        <v>2640</v>
      </c>
      <c r="B810" s="93" t="s">
        <v>1844</v>
      </c>
      <c r="C810" s="45" t="s">
        <v>2605</v>
      </c>
      <c r="D810" s="45" t="s">
        <v>2573</v>
      </c>
      <c r="E810" s="45" t="s">
        <v>2602</v>
      </c>
      <c r="F810" s="45" t="s">
        <v>2603</v>
      </c>
    </row>
    <row r="811" spans="1:6" ht="16.5" x14ac:dyDescent="0.3">
      <c r="A811" s="92">
        <v>2641</v>
      </c>
      <c r="B811" s="93" t="s">
        <v>3772</v>
      </c>
      <c r="C811" s="45" t="s">
        <v>3984</v>
      </c>
      <c r="D811" s="45" t="s">
        <v>2573</v>
      </c>
      <c r="E811" s="45" t="s">
        <v>2602</v>
      </c>
      <c r="F811" s="45" t="s">
        <v>2603</v>
      </c>
    </row>
    <row r="812" spans="1:6" ht="16.5" x14ac:dyDescent="0.3">
      <c r="A812" s="92">
        <v>2643</v>
      </c>
      <c r="B812" s="93" t="s">
        <v>3209</v>
      </c>
      <c r="C812" s="45" t="s">
        <v>3522</v>
      </c>
      <c r="D812" s="45" t="s">
        <v>2573</v>
      </c>
      <c r="E812" s="45" t="s">
        <v>2602</v>
      </c>
      <c r="F812" s="45" t="s">
        <v>2603</v>
      </c>
    </row>
    <row r="813" spans="1:6" ht="16.5" x14ac:dyDescent="0.3">
      <c r="A813" s="92">
        <v>2644</v>
      </c>
      <c r="B813" s="93" t="s">
        <v>3210</v>
      </c>
      <c r="C813" s="45" t="s">
        <v>3523</v>
      </c>
      <c r="D813" s="45" t="s">
        <v>2573</v>
      </c>
      <c r="E813" s="45" t="s">
        <v>2602</v>
      </c>
      <c r="F813" s="45" t="s">
        <v>2603</v>
      </c>
    </row>
    <row r="814" spans="1:6" ht="16.5" x14ac:dyDescent="0.3">
      <c r="A814" s="92">
        <v>2646</v>
      </c>
      <c r="B814" s="93" t="s">
        <v>3211</v>
      </c>
      <c r="C814" s="45" t="s">
        <v>3524</v>
      </c>
      <c r="D814" s="45" t="s">
        <v>2573</v>
      </c>
      <c r="E814" s="45" t="s">
        <v>2602</v>
      </c>
      <c r="F814" s="45" t="s">
        <v>2603</v>
      </c>
    </row>
    <row r="815" spans="1:6" ht="16.5" x14ac:dyDescent="0.3">
      <c r="A815" s="92">
        <v>2655</v>
      </c>
      <c r="B815" s="93" t="s">
        <v>3212</v>
      </c>
      <c r="C815" s="45" t="s">
        <v>3525</v>
      </c>
      <c r="D815" s="45" t="s">
        <v>2573</v>
      </c>
      <c r="E815" s="45" t="s">
        <v>2602</v>
      </c>
      <c r="F815" s="45" t="s">
        <v>2603</v>
      </c>
    </row>
    <row r="816" spans="1:6" ht="16.5" x14ac:dyDescent="0.3">
      <c r="A816" s="92">
        <v>2657</v>
      </c>
      <c r="B816" s="93" t="s">
        <v>3213</v>
      </c>
      <c r="C816" s="45" t="s">
        <v>3526</v>
      </c>
      <c r="D816" s="45" t="s">
        <v>2573</v>
      </c>
      <c r="E816" s="45" t="s">
        <v>2602</v>
      </c>
      <c r="F816" s="45" t="s">
        <v>2603</v>
      </c>
    </row>
    <row r="817" spans="1:6" ht="16.5" x14ac:dyDescent="0.3">
      <c r="A817" s="92">
        <v>2658</v>
      </c>
      <c r="B817" s="93" t="s">
        <v>3773</v>
      </c>
      <c r="C817" s="45" t="s">
        <v>3985</v>
      </c>
      <c r="D817" s="45" t="s">
        <v>2573</v>
      </c>
      <c r="E817" s="45" t="s">
        <v>2602</v>
      </c>
      <c r="F817" s="45" t="s">
        <v>2603</v>
      </c>
    </row>
    <row r="818" spans="1:6" ht="16.5" x14ac:dyDescent="0.3">
      <c r="A818" s="92">
        <v>2660</v>
      </c>
      <c r="B818" s="93" t="s">
        <v>3214</v>
      </c>
      <c r="C818" s="45" t="s">
        <v>3527</v>
      </c>
      <c r="D818" s="45" t="s">
        <v>2573</v>
      </c>
      <c r="E818" s="45" t="s">
        <v>2602</v>
      </c>
      <c r="F818" s="45" t="s">
        <v>2603</v>
      </c>
    </row>
    <row r="819" spans="1:6" ht="16.5" x14ac:dyDescent="0.3">
      <c r="A819" s="92">
        <v>2661</v>
      </c>
      <c r="B819" s="93" t="s">
        <v>3774</v>
      </c>
      <c r="C819" s="45" t="s">
        <v>3986</v>
      </c>
      <c r="D819" s="45" t="s">
        <v>2573</v>
      </c>
      <c r="E819" s="45" t="s">
        <v>2602</v>
      </c>
      <c r="F819" s="45" t="s">
        <v>2603</v>
      </c>
    </row>
    <row r="820" spans="1:6" ht="16.5" x14ac:dyDescent="0.3">
      <c r="A820" s="92">
        <v>2662</v>
      </c>
      <c r="B820" s="93" t="s">
        <v>3215</v>
      </c>
      <c r="C820" s="45" t="s">
        <v>3528</v>
      </c>
      <c r="D820" s="45" t="s">
        <v>2573</v>
      </c>
      <c r="E820" s="45" t="s">
        <v>2602</v>
      </c>
      <c r="F820" s="45" t="s">
        <v>2603</v>
      </c>
    </row>
    <row r="821" spans="1:6" ht="16.5" x14ac:dyDescent="0.3">
      <c r="A821" s="92">
        <v>2663</v>
      </c>
      <c r="B821" s="93" t="s">
        <v>1845</v>
      </c>
      <c r="C821" s="45" t="s">
        <v>2606</v>
      </c>
      <c r="D821" s="45" t="s">
        <v>2573</v>
      </c>
      <c r="E821" s="45" t="s">
        <v>2602</v>
      </c>
      <c r="F821" s="45" t="s">
        <v>2603</v>
      </c>
    </row>
    <row r="822" spans="1:6" ht="16.5" x14ac:dyDescent="0.3">
      <c r="A822" s="92">
        <v>2664</v>
      </c>
      <c r="B822" s="93" t="s">
        <v>1846</v>
      </c>
      <c r="C822" s="45" t="s">
        <v>2607</v>
      </c>
      <c r="D822" s="45" t="s">
        <v>2573</v>
      </c>
      <c r="E822" s="45" t="s">
        <v>2602</v>
      </c>
      <c r="F822" s="45" t="s">
        <v>2603</v>
      </c>
    </row>
    <row r="823" spans="1:6" ht="16.5" x14ac:dyDescent="0.3">
      <c r="A823" s="92">
        <v>2666</v>
      </c>
      <c r="B823" s="93" t="s">
        <v>3775</v>
      </c>
      <c r="C823" s="45" t="s">
        <v>3987</v>
      </c>
      <c r="D823" s="45" t="s">
        <v>2573</v>
      </c>
      <c r="E823" s="45" t="s">
        <v>2602</v>
      </c>
      <c r="F823" s="45" t="s">
        <v>2603</v>
      </c>
    </row>
    <row r="824" spans="1:6" ht="16.5" x14ac:dyDescent="0.3">
      <c r="A824" s="92">
        <v>2668</v>
      </c>
      <c r="B824" s="93" t="s">
        <v>1847</v>
      </c>
      <c r="C824" s="45" t="s">
        <v>2608</v>
      </c>
      <c r="D824" s="45" t="s">
        <v>2573</v>
      </c>
      <c r="E824" s="45" t="s">
        <v>2602</v>
      </c>
      <c r="F824" s="45" t="s">
        <v>2608</v>
      </c>
    </row>
    <row r="825" spans="1:6" ht="16.5" x14ac:dyDescent="0.3">
      <c r="A825" s="92">
        <v>2669</v>
      </c>
      <c r="B825" s="93" t="s">
        <v>3216</v>
      </c>
      <c r="C825" s="45" t="s">
        <v>3529</v>
      </c>
      <c r="D825" s="45" t="s">
        <v>2573</v>
      </c>
      <c r="E825" s="45" t="s">
        <v>2602</v>
      </c>
      <c r="F825" s="45" t="s">
        <v>2608</v>
      </c>
    </row>
    <row r="826" spans="1:6" ht="16.5" x14ac:dyDescent="0.3">
      <c r="A826" s="92">
        <v>2674</v>
      </c>
      <c r="B826" s="93" t="s">
        <v>1848</v>
      </c>
      <c r="C826" s="45" t="s">
        <v>2609</v>
      </c>
      <c r="D826" s="45" t="s">
        <v>2573</v>
      </c>
      <c r="E826" s="45" t="s">
        <v>2602</v>
      </c>
      <c r="F826" s="45" t="s">
        <v>2608</v>
      </c>
    </row>
    <row r="827" spans="1:6" ht="16.5" x14ac:dyDescent="0.3">
      <c r="A827" s="92">
        <v>2676</v>
      </c>
      <c r="B827" s="93" t="s">
        <v>1849</v>
      </c>
      <c r="C827" s="45" t="s">
        <v>2610</v>
      </c>
      <c r="D827" s="45" t="s">
        <v>2610</v>
      </c>
      <c r="E827" s="45"/>
      <c r="F827" s="45"/>
    </row>
    <row r="828" spans="1:6" ht="16.5" x14ac:dyDescent="0.3">
      <c r="A828" s="92">
        <v>2677</v>
      </c>
      <c r="B828" s="93" t="s">
        <v>1850</v>
      </c>
      <c r="C828" s="45" t="s">
        <v>2611</v>
      </c>
      <c r="D828" s="45" t="s">
        <v>2610</v>
      </c>
      <c r="E828" s="45" t="s">
        <v>2611</v>
      </c>
      <c r="F828" s="45"/>
    </row>
    <row r="829" spans="1:6" ht="16.5" x14ac:dyDescent="0.3">
      <c r="A829" s="92">
        <v>2678</v>
      </c>
      <c r="B829" s="93" t="s">
        <v>1851</v>
      </c>
      <c r="C829" s="45" t="s">
        <v>2612</v>
      </c>
      <c r="D829" s="45" t="s">
        <v>2610</v>
      </c>
      <c r="E829" s="45" t="s">
        <v>2611</v>
      </c>
      <c r="F829" s="45" t="s">
        <v>2612</v>
      </c>
    </row>
    <row r="830" spans="1:6" ht="16.5" x14ac:dyDescent="0.3">
      <c r="A830" s="92">
        <v>2679</v>
      </c>
      <c r="B830" s="93" t="s">
        <v>1852</v>
      </c>
      <c r="C830" s="45" t="s">
        <v>2613</v>
      </c>
      <c r="D830" s="45" t="s">
        <v>2610</v>
      </c>
      <c r="E830" s="45" t="s">
        <v>2611</v>
      </c>
      <c r="F830" s="45" t="s">
        <v>2612</v>
      </c>
    </row>
    <row r="831" spans="1:6" ht="16.5" x14ac:dyDescent="0.3">
      <c r="A831" s="92">
        <v>2680</v>
      </c>
      <c r="B831" s="93" t="s">
        <v>1853</v>
      </c>
      <c r="C831" s="45" t="s">
        <v>2614</v>
      </c>
      <c r="D831" s="45" t="s">
        <v>2610</v>
      </c>
      <c r="E831" s="45" t="s">
        <v>2611</v>
      </c>
      <c r="F831" s="45" t="s">
        <v>2612</v>
      </c>
    </row>
    <row r="832" spans="1:6" ht="16.5" x14ac:dyDescent="0.3">
      <c r="A832" s="92">
        <v>2682</v>
      </c>
      <c r="B832" s="93" t="s">
        <v>1854</v>
      </c>
      <c r="C832" s="45" t="s">
        <v>2615</v>
      </c>
      <c r="D832" s="45" t="s">
        <v>2610</v>
      </c>
      <c r="E832" s="45" t="s">
        <v>2611</v>
      </c>
      <c r="F832" s="45" t="s">
        <v>2612</v>
      </c>
    </row>
    <row r="833" spans="1:6" ht="16.5" x14ac:dyDescent="0.3">
      <c r="A833" s="92">
        <v>2683</v>
      </c>
      <c r="B833" s="93" t="s">
        <v>1855</v>
      </c>
      <c r="C833" s="45" t="s">
        <v>2616</v>
      </c>
      <c r="D833" s="45" t="s">
        <v>2610</v>
      </c>
      <c r="E833" s="45" t="s">
        <v>2611</v>
      </c>
      <c r="F833" s="45" t="s">
        <v>2612</v>
      </c>
    </row>
    <row r="834" spans="1:6" ht="16.5" x14ac:dyDescent="0.3">
      <c r="A834" s="92">
        <v>2684</v>
      </c>
      <c r="B834" s="93" t="s">
        <v>1856</v>
      </c>
      <c r="C834" s="45" t="s">
        <v>2617</v>
      </c>
      <c r="D834" s="45" t="s">
        <v>2610</v>
      </c>
      <c r="E834" s="45" t="s">
        <v>2611</v>
      </c>
      <c r="F834" s="45" t="s">
        <v>2612</v>
      </c>
    </row>
    <row r="835" spans="1:6" ht="16.5" x14ac:dyDescent="0.3">
      <c r="A835" s="92">
        <v>2706</v>
      </c>
      <c r="B835" s="93" t="s">
        <v>1857</v>
      </c>
      <c r="C835" s="45" t="s">
        <v>2618</v>
      </c>
      <c r="D835" s="45" t="s">
        <v>2610</v>
      </c>
      <c r="E835" s="45" t="s">
        <v>2611</v>
      </c>
      <c r="F835" s="45" t="s">
        <v>2612</v>
      </c>
    </row>
    <row r="836" spans="1:6" ht="16.5" x14ac:dyDescent="0.3">
      <c r="A836" s="92">
        <v>2707</v>
      </c>
      <c r="B836" s="93" t="s">
        <v>1858</v>
      </c>
      <c r="C836" s="45" t="s">
        <v>2619</v>
      </c>
      <c r="D836" s="45" t="s">
        <v>2610</v>
      </c>
      <c r="E836" s="45" t="s">
        <v>2611</v>
      </c>
      <c r="F836" s="45" t="s">
        <v>2619</v>
      </c>
    </row>
    <row r="837" spans="1:6" ht="16.5" x14ac:dyDescent="0.3">
      <c r="A837" s="92">
        <v>2708</v>
      </c>
      <c r="B837" s="93" t="s">
        <v>1859</v>
      </c>
      <c r="C837" s="45" t="s">
        <v>2620</v>
      </c>
      <c r="D837" s="45" t="s">
        <v>2610</v>
      </c>
      <c r="E837" s="45" t="s">
        <v>2611</v>
      </c>
      <c r="F837" s="45" t="s">
        <v>2619</v>
      </c>
    </row>
    <row r="838" spans="1:6" ht="16.5" x14ac:dyDescent="0.3">
      <c r="A838" s="92">
        <v>2711</v>
      </c>
      <c r="B838" s="93" t="s">
        <v>1860</v>
      </c>
      <c r="C838" s="45" t="s">
        <v>2621</v>
      </c>
      <c r="D838" s="45" t="s">
        <v>2610</v>
      </c>
      <c r="E838" s="45" t="s">
        <v>2611</v>
      </c>
      <c r="F838" s="45" t="s">
        <v>2621</v>
      </c>
    </row>
    <row r="839" spans="1:6" ht="16.5" x14ac:dyDescent="0.3">
      <c r="A839" s="92">
        <v>2714</v>
      </c>
      <c r="B839" s="93" t="s">
        <v>1861</v>
      </c>
      <c r="C839" s="45" t="s">
        <v>2622</v>
      </c>
      <c r="D839" s="45" t="s">
        <v>2610</v>
      </c>
      <c r="E839" s="45" t="s">
        <v>2611</v>
      </c>
      <c r="F839" s="45" t="s">
        <v>2621</v>
      </c>
    </row>
    <row r="840" spans="1:6" ht="16.5" x14ac:dyDescent="0.3">
      <c r="A840" s="92">
        <v>2715</v>
      </c>
      <c r="B840" s="93" t="s">
        <v>1862</v>
      </c>
      <c r="C840" s="45" t="s">
        <v>2623</v>
      </c>
      <c r="D840" s="45" t="s">
        <v>2610</v>
      </c>
      <c r="E840" s="45" t="s">
        <v>2611</v>
      </c>
      <c r="F840" s="45" t="s">
        <v>2623</v>
      </c>
    </row>
    <row r="841" spans="1:6" ht="16.5" x14ac:dyDescent="0.3">
      <c r="A841" s="92">
        <v>2718</v>
      </c>
      <c r="B841" s="93" t="s">
        <v>1863</v>
      </c>
      <c r="C841" s="45" t="s">
        <v>2624</v>
      </c>
      <c r="D841" s="45" t="s">
        <v>2610</v>
      </c>
      <c r="E841" s="45" t="s">
        <v>2624</v>
      </c>
      <c r="F841" s="45"/>
    </row>
    <row r="842" spans="1:6" ht="16.5" x14ac:dyDescent="0.3">
      <c r="A842" s="92">
        <v>2719</v>
      </c>
      <c r="B842" s="93" t="s">
        <v>1864</v>
      </c>
      <c r="C842" s="45" t="s">
        <v>2625</v>
      </c>
      <c r="D842" s="45" t="s">
        <v>2610</v>
      </c>
      <c r="E842" s="45" t="s">
        <v>2624</v>
      </c>
      <c r="F842" s="45" t="s">
        <v>2625</v>
      </c>
    </row>
    <row r="843" spans="1:6" ht="16.5" x14ac:dyDescent="0.3">
      <c r="A843" s="92">
        <v>2720</v>
      </c>
      <c r="B843" s="93" t="s">
        <v>1865</v>
      </c>
      <c r="C843" s="45" t="s">
        <v>2626</v>
      </c>
      <c r="D843" s="45" t="s">
        <v>2610</v>
      </c>
      <c r="E843" s="45" t="s">
        <v>2624</v>
      </c>
      <c r="F843" s="45" t="s">
        <v>2625</v>
      </c>
    </row>
    <row r="844" spans="1:6" ht="16.5" x14ac:dyDescent="0.3">
      <c r="A844" s="92">
        <v>2721</v>
      </c>
      <c r="B844" s="93" t="s">
        <v>1866</v>
      </c>
      <c r="C844" s="45" t="s">
        <v>2627</v>
      </c>
      <c r="D844" s="45" t="s">
        <v>2610</v>
      </c>
      <c r="E844" s="45" t="s">
        <v>2624</v>
      </c>
      <c r="F844" s="45" t="s">
        <v>2625</v>
      </c>
    </row>
    <row r="845" spans="1:6" ht="16.5" x14ac:dyDescent="0.3">
      <c r="A845" s="92">
        <v>2722</v>
      </c>
      <c r="B845" s="93" t="s">
        <v>3217</v>
      </c>
      <c r="C845" s="45" t="s">
        <v>3530</v>
      </c>
      <c r="D845" s="45" t="s">
        <v>2610</v>
      </c>
      <c r="E845" s="45" t="s">
        <v>2624</v>
      </c>
      <c r="F845" s="45" t="s">
        <v>2625</v>
      </c>
    </row>
    <row r="846" spans="1:6" ht="16.5" x14ac:dyDescent="0.3">
      <c r="A846" s="92">
        <v>2723</v>
      </c>
      <c r="B846" s="93" t="s">
        <v>1867</v>
      </c>
      <c r="C846" s="45" t="s">
        <v>2628</v>
      </c>
      <c r="D846" s="45" t="s">
        <v>2610</v>
      </c>
      <c r="E846" s="45" t="s">
        <v>2624</v>
      </c>
      <c r="F846" s="45" t="s">
        <v>2625</v>
      </c>
    </row>
    <row r="847" spans="1:6" ht="16.5" x14ac:dyDescent="0.3">
      <c r="A847" s="92">
        <v>2724</v>
      </c>
      <c r="B847" s="93" t="s">
        <v>3776</v>
      </c>
      <c r="C847" s="45" t="s">
        <v>3988</v>
      </c>
      <c r="D847" s="45" t="s">
        <v>2610</v>
      </c>
      <c r="E847" s="45" t="s">
        <v>2624</v>
      </c>
      <c r="F847" s="45" t="s">
        <v>2625</v>
      </c>
    </row>
    <row r="848" spans="1:6" ht="16.5" x14ac:dyDescent="0.3">
      <c r="A848" s="92">
        <v>2725</v>
      </c>
      <c r="B848" s="93" t="s">
        <v>3777</v>
      </c>
      <c r="C848" s="45" t="s">
        <v>3989</v>
      </c>
      <c r="D848" s="45" t="s">
        <v>2610</v>
      </c>
      <c r="E848" s="45" t="s">
        <v>2624</v>
      </c>
      <c r="F848" s="45" t="s">
        <v>2625</v>
      </c>
    </row>
    <row r="849" spans="1:6" ht="16.5" x14ac:dyDescent="0.3">
      <c r="A849" s="92">
        <v>2726</v>
      </c>
      <c r="B849" s="93" t="s">
        <v>3778</v>
      </c>
      <c r="C849" s="45" t="s">
        <v>3990</v>
      </c>
      <c r="D849" s="45" t="s">
        <v>2610</v>
      </c>
      <c r="E849" s="45" t="s">
        <v>2624</v>
      </c>
      <c r="F849" s="45" t="s">
        <v>2625</v>
      </c>
    </row>
    <row r="850" spans="1:6" ht="16.5" x14ac:dyDescent="0.3">
      <c r="A850" s="92">
        <v>2727</v>
      </c>
      <c r="B850" s="93" t="s">
        <v>3218</v>
      </c>
      <c r="C850" s="45" t="s">
        <v>3531</v>
      </c>
      <c r="D850" s="45" t="s">
        <v>2610</v>
      </c>
      <c r="E850" s="45" t="s">
        <v>2624</v>
      </c>
      <c r="F850" s="45" t="s">
        <v>2625</v>
      </c>
    </row>
    <row r="851" spans="1:6" ht="16.5" x14ac:dyDescent="0.3">
      <c r="A851" s="92">
        <v>2728</v>
      </c>
      <c r="B851" s="93" t="s">
        <v>3779</v>
      </c>
      <c r="C851" s="45" t="s">
        <v>3991</v>
      </c>
      <c r="D851" s="45" t="s">
        <v>2610</v>
      </c>
      <c r="E851" s="45" t="s">
        <v>2624</v>
      </c>
      <c r="F851" s="45" t="s">
        <v>2625</v>
      </c>
    </row>
    <row r="852" spans="1:6" ht="16.5" x14ac:dyDescent="0.3">
      <c r="A852" s="92">
        <v>2729</v>
      </c>
      <c r="B852" s="93" t="s">
        <v>3219</v>
      </c>
      <c r="C852" s="45" t="s">
        <v>3532</v>
      </c>
      <c r="D852" s="45" t="s">
        <v>2610</v>
      </c>
      <c r="E852" s="45" t="s">
        <v>2624</v>
      </c>
      <c r="F852" s="45" t="s">
        <v>2625</v>
      </c>
    </row>
    <row r="853" spans="1:6" ht="16.5" x14ac:dyDescent="0.3">
      <c r="A853" s="92">
        <v>2731</v>
      </c>
      <c r="B853" s="93" t="s">
        <v>1868</v>
      </c>
      <c r="C853" s="45" t="s">
        <v>2629</v>
      </c>
      <c r="D853" s="45" t="s">
        <v>2610</v>
      </c>
      <c r="E853" s="45" t="s">
        <v>2624</v>
      </c>
      <c r="F853" s="45" t="s">
        <v>2625</v>
      </c>
    </row>
    <row r="854" spans="1:6" ht="16.5" x14ac:dyDescent="0.3">
      <c r="A854" s="92">
        <v>2732</v>
      </c>
      <c r="B854" s="93" t="s">
        <v>3780</v>
      </c>
      <c r="C854" s="45" t="s">
        <v>3992</v>
      </c>
      <c r="D854" s="45" t="s">
        <v>2610</v>
      </c>
      <c r="E854" s="45" t="s">
        <v>2624</v>
      </c>
      <c r="F854" s="45" t="s">
        <v>2625</v>
      </c>
    </row>
    <row r="855" spans="1:6" ht="16.5" x14ac:dyDescent="0.3">
      <c r="A855" s="92">
        <v>2733</v>
      </c>
      <c r="B855" s="93" t="s">
        <v>3781</v>
      </c>
      <c r="C855" s="45" t="s">
        <v>3993</v>
      </c>
      <c r="D855" s="45" t="s">
        <v>2610</v>
      </c>
      <c r="E855" s="45" t="s">
        <v>2624</v>
      </c>
      <c r="F855" s="45" t="s">
        <v>2625</v>
      </c>
    </row>
    <row r="856" spans="1:6" ht="16.5" x14ac:dyDescent="0.3">
      <c r="A856" s="92">
        <v>2740</v>
      </c>
      <c r="B856" s="93" t="s">
        <v>1869</v>
      </c>
      <c r="C856" s="45" t="s">
        <v>2630</v>
      </c>
      <c r="D856" s="45" t="s">
        <v>2610</v>
      </c>
      <c r="E856" s="45" t="s">
        <v>2624</v>
      </c>
      <c r="F856" s="45" t="s">
        <v>2625</v>
      </c>
    </row>
    <row r="857" spans="1:6" ht="16.5" x14ac:dyDescent="0.3">
      <c r="A857" s="92">
        <v>2742</v>
      </c>
      <c r="B857" s="93" t="s">
        <v>1870</v>
      </c>
      <c r="C857" s="45" t="s">
        <v>2631</v>
      </c>
      <c r="D857" s="45" t="s">
        <v>2610</v>
      </c>
      <c r="E857" s="45" t="s">
        <v>2624</v>
      </c>
      <c r="F857" s="45" t="s">
        <v>2631</v>
      </c>
    </row>
    <row r="858" spans="1:6" ht="16.5" x14ac:dyDescent="0.3">
      <c r="A858" s="92">
        <v>2743</v>
      </c>
      <c r="B858" s="93" t="s">
        <v>1871</v>
      </c>
      <c r="C858" s="45" t="s">
        <v>2632</v>
      </c>
      <c r="D858" s="45" t="s">
        <v>2610</v>
      </c>
      <c r="E858" s="45" t="s">
        <v>2624</v>
      </c>
      <c r="F858" s="45" t="s">
        <v>2631</v>
      </c>
    </row>
    <row r="859" spans="1:6" ht="16.5" x14ac:dyDescent="0.3">
      <c r="A859" s="92">
        <v>2744</v>
      </c>
      <c r="B859" s="93" t="s">
        <v>3220</v>
      </c>
      <c r="C859" s="45" t="s">
        <v>3533</v>
      </c>
      <c r="D859" s="45" t="s">
        <v>2610</v>
      </c>
      <c r="E859" s="45" t="s">
        <v>2624</v>
      </c>
      <c r="F859" s="45" t="s">
        <v>2631</v>
      </c>
    </row>
    <row r="860" spans="1:6" ht="16.5" x14ac:dyDescent="0.3">
      <c r="A860" s="92">
        <v>2746</v>
      </c>
      <c r="B860" s="93" t="s">
        <v>1872</v>
      </c>
      <c r="C860" s="45" t="s">
        <v>2633</v>
      </c>
      <c r="D860" s="45" t="s">
        <v>2610</v>
      </c>
      <c r="E860" s="45" t="s">
        <v>2633</v>
      </c>
      <c r="F860" s="45"/>
    </row>
    <row r="861" spans="1:6" ht="16.5" x14ac:dyDescent="0.3">
      <c r="A861" s="92">
        <v>2747</v>
      </c>
      <c r="B861" s="93" t="s">
        <v>1873</v>
      </c>
      <c r="C861" s="45" t="s">
        <v>2634</v>
      </c>
      <c r="D861" s="45" t="s">
        <v>2610</v>
      </c>
      <c r="E861" s="45" t="s">
        <v>2633</v>
      </c>
      <c r="F861" s="45" t="s">
        <v>2634</v>
      </c>
    </row>
    <row r="862" spans="1:6" ht="16.5" x14ac:dyDescent="0.3">
      <c r="A862" s="92">
        <v>2749</v>
      </c>
      <c r="B862" s="93" t="s">
        <v>1874</v>
      </c>
      <c r="C862" s="45" t="s">
        <v>2635</v>
      </c>
      <c r="D862" s="45" t="s">
        <v>2610</v>
      </c>
      <c r="E862" s="45" t="s">
        <v>2633</v>
      </c>
      <c r="F862" s="45" t="s">
        <v>2634</v>
      </c>
    </row>
    <row r="863" spans="1:6" ht="16.5" x14ac:dyDescent="0.3">
      <c r="A863" s="92">
        <v>2751</v>
      </c>
      <c r="B863" s="93" t="s">
        <v>3782</v>
      </c>
      <c r="C863" s="45" t="s">
        <v>3994</v>
      </c>
      <c r="D863" s="45" t="s">
        <v>2610</v>
      </c>
      <c r="E863" s="45" t="s">
        <v>2633</v>
      </c>
      <c r="F863" s="45" t="s">
        <v>3994</v>
      </c>
    </row>
    <row r="864" spans="1:6" ht="16.5" x14ac:dyDescent="0.3">
      <c r="A864" s="92">
        <v>2752</v>
      </c>
      <c r="B864" s="93" t="s">
        <v>3783</v>
      </c>
      <c r="C864" s="45" t="s">
        <v>3995</v>
      </c>
      <c r="D864" s="45" t="s">
        <v>2610</v>
      </c>
      <c r="E864" s="45" t="s">
        <v>2633</v>
      </c>
      <c r="F864" s="45" t="s">
        <v>3994</v>
      </c>
    </row>
    <row r="865" spans="1:6" ht="16.5" x14ac:dyDescent="0.3">
      <c r="A865" s="92">
        <v>2758</v>
      </c>
      <c r="B865" s="93" t="s">
        <v>1875</v>
      </c>
      <c r="C865" s="45" t="s">
        <v>2636</v>
      </c>
      <c r="D865" s="45" t="s">
        <v>2610</v>
      </c>
      <c r="E865" s="45" t="s">
        <v>2636</v>
      </c>
      <c r="F865" s="45"/>
    </row>
    <row r="866" spans="1:6" ht="16.5" x14ac:dyDescent="0.3">
      <c r="A866" s="92">
        <v>2759</v>
      </c>
      <c r="B866" s="93" t="s">
        <v>1876</v>
      </c>
      <c r="C866" s="45" t="s">
        <v>2637</v>
      </c>
      <c r="D866" s="45" t="s">
        <v>2610</v>
      </c>
      <c r="E866" s="45" t="s">
        <v>2636</v>
      </c>
      <c r="F866" s="45" t="s">
        <v>2637</v>
      </c>
    </row>
    <row r="867" spans="1:6" ht="16.5" x14ac:dyDescent="0.3">
      <c r="A867" s="92">
        <v>2760</v>
      </c>
      <c r="B867" s="93" t="s">
        <v>1877</v>
      </c>
      <c r="C867" s="45" t="s">
        <v>2638</v>
      </c>
      <c r="D867" s="45" t="s">
        <v>2610</v>
      </c>
      <c r="E867" s="45" t="s">
        <v>2636</v>
      </c>
      <c r="F867" s="45" t="s">
        <v>2637</v>
      </c>
    </row>
    <row r="868" spans="1:6" ht="16.5" x14ac:dyDescent="0.3">
      <c r="A868" s="92">
        <v>2761</v>
      </c>
      <c r="B868" s="93" t="s">
        <v>1878</v>
      </c>
      <c r="C868" s="45" t="s">
        <v>2639</v>
      </c>
      <c r="D868" s="45" t="s">
        <v>2610</v>
      </c>
      <c r="E868" s="45" t="s">
        <v>2636</v>
      </c>
      <c r="F868" s="45" t="s">
        <v>2637</v>
      </c>
    </row>
    <row r="869" spans="1:6" ht="16.5" x14ac:dyDescent="0.3">
      <c r="A869" s="92">
        <v>2762</v>
      </c>
      <c r="B869" s="93" t="s">
        <v>1879</v>
      </c>
      <c r="C869" s="45" t="s">
        <v>2640</v>
      </c>
      <c r="D869" s="45" t="s">
        <v>2610</v>
      </c>
      <c r="E869" s="45" t="s">
        <v>2636</v>
      </c>
      <c r="F869" s="45" t="s">
        <v>2637</v>
      </c>
    </row>
    <row r="870" spans="1:6" ht="16.5" x14ac:dyDescent="0.3">
      <c r="A870" s="92">
        <v>2763</v>
      </c>
      <c r="B870" s="93" t="s">
        <v>1880</v>
      </c>
      <c r="C870" s="45" t="s">
        <v>2641</v>
      </c>
      <c r="D870" s="45" t="s">
        <v>2610</v>
      </c>
      <c r="E870" s="45" t="s">
        <v>2636</v>
      </c>
      <c r="F870" s="45" t="s">
        <v>2637</v>
      </c>
    </row>
    <row r="871" spans="1:6" ht="16.5" x14ac:dyDescent="0.3">
      <c r="A871" s="92">
        <v>2765</v>
      </c>
      <c r="B871" s="93" t="s">
        <v>1881</v>
      </c>
      <c r="C871" s="45" t="s">
        <v>2642</v>
      </c>
      <c r="D871" s="45" t="s">
        <v>2610</v>
      </c>
      <c r="E871" s="45" t="s">
        <v>2636</v>
      </c>
      <c r="F871" s="45" t="s">
        <v>2637</v>
      </c>
    </row>
    <row r="872" spans="1:6" ht="16.5" x14ac:dyDescent="0.3">
      <c r="A872" s="92">
        <v>2768</v>
      </c>
      <c r="B872" s="93" t="s">
        <v>4453</v>
      </c>
      <c r="C872" s="45" t="s">
        <v>2643</v>
      </c>
      <c r="D872" s="45" t="s">
        <v>2610</v>
      </c>
      <c r="E872" s="45" t="s">
        <v>2636</v>
      </c>
      <c r="F872" s="45" t="s">
        <v>2637</v>
      </c>
    </row>
    <row r="873" spans="1:6" ht="16.5" x14ac:dyDescent="0.3">
      <c r="A873" s="92">
        <v>2778</v>
      </c>
      <c r="B873" s="93" t="s">
        <v>1882</v>
      </c>
      <c r="C873" s="45" t="s">
        <v>2644</v>
      </c>
      <c r="D873" s="45" t="s">
        <v>2610</v>
      </c>
      <c r="E873" s="45" t="s">
        <v>2636</v>
      </c>
      <c r="F873" s="45" t="s">
        <v>2644</v>
      </c>
    </row>
    <row r="874" spans="1:6" ht="16.5" x14ac:dyDescent="0.3">
      <c r="A874" s="92">
        <v>2779</v>
      </c>
      <c r="B874" s="93" t="s">
        <v>1883</v>
      </c>
      <c r="C874" s="45" t="s">
        <v>2645</v>
      </c>
      <c r="D874" s="45" t="s">
        <v>2610</v>
      </c>
      <c r="E874" s="45" t="s">
        <v>2636</v>
      </c>
      <c r="F874" s="45" t="s">
        <v>2644</v>
      </c>
    </row>
    <row r="875" spans="1:6" ht="16.5" x14ac:dyDescent="0.3">
      <c r="A875" s="92">
        <v>2780</v>
      </c>
      <c r="B875" s="93" t="s">
        <v>1884</v>
      </c>
      <c r="C875" s="45" t="s">
        <v>2646</v>
      </c>
      <c r="D875" s="45" t="s">
        <v>2610</v>
      </c>
      <c r="E875" s="45" t="s">
        <v>2636</v>
      </c>
      <c r="F875" s="45" t="s">
        <v>2644</v>
      </c>
    </row>
    <row r="876" spans="1:6" ht="16.5" x14ac:dyDescent="0.3">
      <c r="A876" s="92">
        <v>2781</v>
      </c>
      <c r="B876" s="93" t="s">
        <v>3221</v>
      </c>
      <c r="C876" s="45" t="s">
        <v>3534</v>
      </c>
      <c r="D876" s="45" t="s">
        <v>2610</v>
      </c>
      <c r="E876" s="45" t="s">
        <v>2636</v>
      </c>
      <c r="F876" s="45" t="s">
        <v>2644</v>
      </c>
    </row>
    <row r="877" spans="1:6" ht="16.5" x14ac:dyDescent="0.3">
      <c r="A877" s="92">
        <v>2785</v>
      </c>
      <c r="B877" s="93" t="s">
        <v>1885</v>
      </c>
      <c r="C877" s="45" t="s">
        <v>2647</v>
      </c>
      <c r="D877" s="45" t="s">
        <v>2610</v>
      </c>
      <c r="E877" s="45" t="s">
        <v>2636</v>
      </c>
      <c r="F877" s="45" t="s">
        <v>2647</v>
      </c>
    </row>
    <row r="878" spans="1:6" ht="16.5" x14ac:dyDescent="0.3">
      <c r="A878" s="92">
        <v>2786</v>
      </c>
      <c r="B878" s="93" t="s">
        <v>1886</v>
      </c>
      <c r="C878" s="45" t="s">
        <v>2648</v>
      </c>
      <c r="D878" s="45" t="s">
        <v>2610</v>
      </c>
      <c r="E878" s="45" t="s">
        <v>2636</v>
      </c>
      <c r="F878" s="45" t="s">
        <v>2647</v>
      </c>
    </row>
    <row r="879" spans="1:6" ht="16.5" x14ac:dyDescent="0.3">
      <c r="A879" s="92">
        <v>2787</v>
      </c>
      <c r="B879" s="93" t="s">
        <v>3784</v>
      </c>
      <c r="C879" s="45" t="s">
        <v>3996</v>
      </c>
      <c r="D879" s="45" t="s">
        <v>2610</v>
      </c>
      <c r="E879" s="45" t="s">
        <v>2636</v>
      </c>
      <c r="F879" s="45" t="s">
        <v>2647</v>
      </c>
    </row>
    <row r="880" spans="1:6" ht="16.5" x14ac:dyDescent="0.3">
      <c r="A880" s="92">
        <v>2790</v>
      </c>
      <c r="B880" s="93" t="s">
        <v>3785</v>
      </c>
      <c r="C880" s="45" t="s">
        <v>3997</v>
      </c>
      <c r="D880" s="45" t="s">
        <v>2610</v>
      </c>
      <c r="E880" s="45" t="s">
        <v>2636</v>
      </c>
      <c r="F880" s="45" t="s">
        <v>2647</v>
      </c>
    </row>
    <row r="881" spans="1:6" ht="16.5" x14ac:dyDescent="0.3">
      <c r="A881" s="92">
        <v>2797</v>
      </c>
      <c r="B881" s="93" t="s">
        <v>1887</v>
      </c>
      <c r="C881" s="45" t="s">
        <v>2649</v>
      </c>
      <c r="D881" s="45" t="s">
        <v>2610</v>
      </c>
      <c r="E881" s="45" t="s">
        <v>2636</v>
      </c>
      <c r="F881" s="45" t="s">
        <v>2647</v>
      </c>
    </row>
    <row r="882" spans="1:6" ht="16.5" x14ac:dyDescent="0.3">
      <c r="A882" s="92">
        <v>2798</v>
      </c>
      <c r="B882" s="93" t="s">
        <v>1888</v>
      </c>
      <c r="C882" s="45" t="s">
        <v>2650</v>
      </c>
      <c r="D882" s="45" t="s">
        <v>2610</v>
      </c>
      <c r="E882" s="45" t="s">
        <v>2636</v>
      </c>
      <c r="F882" s="45" t="s">
        <v>2647</v>
      </c>
    </row>
    <row r="883" spans="1:6" ht="16.5" x14ac:dyDescent="0.3">
      <c r="A883" s="92">
        <v>2799</v>
      </c>
      <c r="B883" s="93" t="s">
        <v>1889</v>
      </c>
      <c r="C883" s="45" t="s">
        <v>2651</v>
      </c>
      <c r="D883" s="45" t="s">
        <v>2610</v>
      </c>
      <c r="E883" s="45" t="s">
        <v>2636</v>
      </c>
      <c r="F883" s="45" t="s">
        <v>2647</v>
      </c>
    </row>
    <row r="884" spans="1:6" ht="16.5" x14ac:dyDescent="0.3">
      <c r="A884" s="92">
        <v>2808</v>
      </c>
      <c r="B884" s="93" t="s">
        <v>3222</v>
      </c>
      <c r="C884" s="45" t="s">
        <v>3535</v>
      </c>
      <c r="D884" s="45" t="s">
        <v>2610</v>
      </c>
      <c r="E884" s="45" t="s">
        <v>2636</v>
      </c>
      <c r="F884" s="45" t="s">
        <v>2647</v>
      </c>
    </row>
    <row r="885" spans="1:6" ht="16.5" x14ac:dyDescent="0.3">
      <c r="A885" s="92">
        <v>2809</v>
      </c>
      <c r="B885" s="93" t="s">
        <v>3786</v>
      </c>
      <c r="C885" s="45" t="s">
        <v>3998</v>
      </c>
      <c r="D885" s="45" t="s">
        <v>2610</v>
      </c>
      <c r="E885" s="45" t="s">
        <v>2636</v>
      </c>
      <c r="F885" s="45" t="s">
        <v>2647</v>
      </c>
    </row>
    <row r="886" spans="1:6" ht="16.5" x14ac:dyDescent="0.3">
      <c r="A886" s="92">
        <v>2819</v>
      </c>
      <c r="B886" s="93" t="s">
        <v>1890</v>
      </c>
      <c r="C886" s="45" t="s">
        <v>2652</v>
      </c>
      <c r="D886" s="45" t="s">
        <v>2610</v>
      </c>
      <c r="E886" s="45" t="s">
        <v>2636</v>
      </c>
      <c r="F886" s="45" t="s">
        <v>2647</v>
      </c>
    </row>
    <row r="887" spans="1:6" ht="16.5" x14ac:dyDescent="0.3">
      <c r="A887" s="92">
        <v>2820</v>
      </c>
      <c r="B887" s="93" t="s">
        <v>1891</v>
      </c>
      <c r="C887" s="45" t="s">
        <v>2653</v>
      </c>
      <c r="D887" s="45" t="s">
        <v>2610</v>
      </c>
      <c r="E887" s="45" t="s">
        <v>2636</v>
      </c>
      <c r="F887" s="45" t="s">
        <v>2647</v>
      </c>
    </row>
    <row r="888" spans="1:6" ht="16.5" x14ac:dyDescent="0.3">
      <c r="A888" s="92">
        <v>2822</v>
      </c>
      <c r="B888" s="93" t="s">
        <v>3787</v>
      </c>
      <c r="C888" s="45" t="s">
        <v>3999</v>
      </c>
      <c r="D888" s="45" t="s">
        <v>2610</v>
      </c>
      <c r="E888" s="45" t="s">
        <v>2636</v>
      </c>
      <c r="F888" s="45" t="s">
        <v>2647</v>
      </c>
    </row>
    <row r="889" spans="1:6" ht="16.5" x14ac:dyDescent="0.3">
      <c r="A889" s="92">
        <v>2830</v>
      </c>
      <c r="B889" s="93" t="s">
        <v>1892</v>
      </c>
      <c r="C889" s="45" t="s">
        <v>2654</v>
      </c>
      <c r="D889" s="45" t="s">
        <v>2610</v>
      </c>
      <c r="E889" s="45" t="s">
        <v>2636</v>
      </c>
      <c r="F889" s="45" t="s">
        <v>2647</v>
      </c>
    </row>
    <row r="890" spans="1:6" ht="16.5" x14ac:dyDescent="0.3">
      <c r="A890" s="92">
        <v>2843</v>
      </c>
      <c r="B890" s="93" t="s">
        <v>1893</v>
      </c>
      <c r="C890" s="45" t="s">
        <v>2655</v>
      </c>
      <c r="D890" s="45" t="s">
        <v>2610</v>
      </c>
      <c r="E890" s="45" t="s">
        <v>2636</v>
      </c>
      <c r="F890" s="45" t="s">
        <v>2647</v>
      </c>
    </row>
    <row r="891" spans="1:6" ht="16.5" x14ac:dyDescent="0.3">
      <c r="A891" s="92">
        <v>2847</v>
      </c>
      <c r="B891" s="93" t="s">
        <v>1894</v>
      </c>
      <c r="C891" s="45" t="s">
        <v>2656</v>
      </c>
      <c r="D891" s="45" t="s">
        <v>2610</v>
      </c>
      <c r="E891" s="45" t="s">
        <v>2636</v>
      </c>
      <c r="F891" s="45" t="s">
        <v>2647</v>
      </c>
    </row>
    <row r="892" spans="1:6" ht="16.5" x14ac:dyDescent="0.3">
      <c r="A892" s="92">
        <v>2874</v>
      </c>
      <c r="B892" s="93" t="s">
        <v>3223</v>
      </c>
      <c r="C892" s="45" t="s">
        <v>3536</v>
      </c>
      <c r="D892" s="45" t="s">
        <v>2610</v>
      </c>
      <c r="E892" s="45" t="s">
        <v>2636</v>
      </c>
      <c r="F892" s="45" t="s">
        <v>2647</v>
      </c>
    </row>
    <row r="893" spans="1:6" ht="16.5" x14ac:dyDescent="0.3">
      <c r="A893" s="92">
        <v>2875</v>
      </c>
      <c r="B893" s="93" t="s">
        <v>1895</v>
      </c>
      <c r="C893" s="45" t="s">
        <v>2657</v>
      </c>
      <c r="D893" s="45" t="s">
        <v>2610</v>
      </c>
      <c r="E893" s="45" t="s">
        <v>2636</v>
      </c>
      <c r="F893" s="45" t="s">
        <v>2647</v>
      </c>
    </row>
    <row r="894" spans="1:6" ht="16.5" x14ac:dyDescent="0.3">
      <c r="A894" s="92">
        <v>2884</v>
      </c>
      <c r="B894" s="93" t="s">
        <v>1896</v>
      </c>
      <c r="C894" s="45" t="s">
        <v>2658</v>
      </c>
      <c r="D894" s="45" t="s">
        <v>2610</v>
      </c>
      <c r="E894" s="45" t="s">
        <v>2636</v>
      </c>
      <c r="F894" s="45" t="s">
        <v>2647</v>
      </c>
    </row>
    <row r="895" spans="1:6" ht="16.5" x14ac:dyDescent="0.3">
      <c r="A895" s="92">
        <v>2897</v>
      </c>
      <c r="B895" s="93" t="s">
        <v>1897</v>
      </c>
      <c r="C895" s="45" t="s">
        <v>2659</v>
      </c>
      <c r="D895" s="45" t="s">
        <v>2610</v>
      </c>
      <c r="E895" s="45" t="s">
        <v>2636</v>
      </c>
      <c r="F895" s="45" t="s">
        <v>2647</v>
      </c>
    </row>
    <row r="896" spans="1:6" ht="16.5" x14ac:dyDescent="0.3">
      <c r="A896" s="92">
        <v>2902</v>
      </c>
      <c r="B896" s="93" t="s">
        <v>3224</v>
      </c>
      <c r="C896" s="45" t="s">
        <v>3537</v>
      </c>
      <c r="D896" s="45" t="s">
        <v>2610</v>
      </c>
      <c r="E896" s="45" t="s">
        <v>2636</v>
      </c>
      <c r="F896" s="45" t="s">
        <v>2647</v>
      </c>
    </row>
    <row r="897" spans="1:6" ht="16.5" x14ac:dyDescent="0.3">
      <c r="A897" s="92">
        <v>2904</v>
      </c>
      <c r="B897" s="93" t="s">
        <v>1898</v>
      </c>
      <c r="C897" s="45" t="s">
        <v>2660</v>
      </c>
      <c r="D897" s="45" t="s">
        <v>2610</v>
      </c>
      <c r="E897" s="45" t="s">
        <v>2636</v>
      </c>
      <c r="F897" s="45" t="s">
        <v>2647</v>
      </c>
    </row>
    <row r="898" spans="1:6" ht="16.5" x14ac:dyDescent="0.3">
      <c r="A898" s="92">
        <v>2906</v>
      </c>
      <c r="B898" s="93" t="s">
        <v>3788</v>
      </c>
      <c r="C898" s="45" t="s">
        <v>4000</v>
      </c>
      <c r="D898" s="45" t="s">
        <v>2610</v>
      </c>
      <c r="E898" s="45" t="s">
        <v>2636</v>
      </c>
      <c r="F898" s="45" t="s">
        <v>2647</v>
      </c>
    </row>
    <row r="899" spans="1:6" ht="16.5" x14ac:dyDescent="0.3">
      <c r="A899" s="92">
        <v>2922</v>
      </c>
      <c r="B899" s="93" t="s">
        <v>1899</v>
      </c>
      <c r="C899" s="45" t="s">
        <v>2661</v>
      </c>
      <c r="D899" s="45" t="s">
        <v>2610</v>
      </c>
      <c r="E899" s="45" t="s">
        <v>2636</v>
      </c>
      <c r="F899" s="45" t="s">
        <v>2647</v>
      </c>
    </row>
    <row r="900" spans="1:6" ht="16.5" x14ac:dyDescent="0.3">
      <c r="A900" s="92">
        <v>2926</v>
      </c>
      <c r="B900" s="93" t="s">
        <v>3789</v>
      </c>
      <c r="C900" s="45" t="s">
        <v>4001</v>
      </c>
      <c r="D900" s="45" t="s">
        <v>2610</v>
      </c>
      <c r="E900" s="45" t="s">
        <v>2636</v>
      </c>
      <c r="F900" s="45" t="s">
        <v>2647</v>
      </c>
    </row>
    <row r="901" spans="1:6" ht="16.5" x14ac:dyDescent="0.3">
      <c r="A901" s="92">
        <v>2929</v>
      </c>
      <c r="B901" s="93" t="s">
        <v>3225</v>
      </c>
      <c r="C901" s="45" t="s">
        <v>3538</v>
      </c>
      <c r="D901" s="45" t="s">
        <v>2610</v>
      </c>
      <c r="E901" s="45" t="s">
        <v>2636</v>
      </c>
      <c r="F901" s="45" t="s">
        <v>2647</v>
      </c>
    </row>
    <row r="902" spans="1:6" ht="16.5" x14ac:dyDescent="0.3">
      <c r="A902" s="92">
        <v>2930</v>
      </c>
      <c r="B902" s="93" t="s">
        <v>3790</v>
      </c>
      <c r="C902" s="45" t="s">
        <v>4002</v>
      </c>
      <c r="D902" s="45" t="s">
        <v>2610</v>
      </c>
      <c r="E902" s="45" t="s">
        <v>2636</v>
      </c>
      <c r="F902" s="45" t="s">
        <v>2647</v>
      </c>
    </row>
    <row r="903" spans="1:6" ht="16.5" x14ac:dyDescent="0.3">
      <c r="A903" s="92">
        <v>2931</v>
      </c>
      <c r="B903" s="93" t="s">
        <v>1900</v>
      </c>
      <c r="C903" s="45" t="s">
        <v>2662</v>
      </c>
      <c r="D903" s="45" t="s">
        <v>2610</v>
      </c>
      <c r="E903" s="45" t="s">
        <v>2636</v>
      </c>
      <c r="F903" s="45" t="s">
        <v>2647</v>
      </c>
    </row>
    <row r="904" spans="1:6" ht="16.5" x14ac:dyDescent="0.3">
      <c r="A904" s="92">
        <v>2932</v>
      </c>
      <c r="B904" s="93" t="s">
        <v>3791</v>
      </c>
      <c r="C904" s="45" t="s">
        <v>4003</v>
      </c>
      <c r="D904" s="45" t="s">
        <v>2610</v>
      </c>
      <c r="E904" s="45" t="s">
        <v>2636</v>
      </c>
      <c r="F904" s="45" t="s">
        <v>2647</v>
      </c>
    </row>
    <row r="905" spans="1:6" ht="16.5" x14ac:dyDescent="0.3">
      <c r="A905" s="92">
        <v>2938</v>
      </c>
      <c r="B905" s="93" t="s">
        <v>1901</v>
      </c>
      <c r="C905" s="45" t="s">
        <v>2663</v>
      </c>
      <c r="D905" s="45" t="s">
        <v>2610</v>
      </c>
      <c r="E905" s="45" t="s">
        <v>2636</v>
      </c>
      <c r="F905" s="45" t="s">
        <v>2647</v>
      </c>
    </row>
    <row r="906" spans="1:6" ht="16.5" x14ac:dyDescent="0.3">
      <c r="A906" s="92">
        <v>2944</v>
      </c>
      <c r="B906" s="93" t="s">
        <v>1902</v>
      </c>
      <c r="C906" s="45" t="s">
        <v>2664</v>
      </c>
      <c r="D906" s="45" t="s">
        <v>2610</v>
      </c>
      <c r="E906" s="45" t="s">
        <v>2636</v>
      </c>
      <c r="F906" s="45" t="s">
        <v>2647</v>
      </c>
    </row>
    <row r="907" spans="1:6" ht="16.5" x14ac:dyDescent="0.3">
      <c r="A907" s="92">
        <v>2960</v>
      </c>
      <c r="B907" s="93" t="s">
        <v>1903</v>
      </c>
      <c r="C907" s="45" t="s">
        <v>2665</v>
      </c>
      <c r="D907" s="45" t="s">
        <v>2610</v>
      </c>
      <c r="E907" s="45" t="s">
        <v>2636</v>
      </c>
      <c r="F907" s="45" t="s">
        <v>2665</v>
      </c>
    </row>
    <row r="908" spans="1:6" ht="16.5" x14ac:dyDescent="0.3">
      <c r="A908" s="92">
        <v>2962</v>
      </c>
      <c r="B908" s="93" t="s">
        <v>1904</v>
      </c>
      <c r="C908" s="45" t="s">
        <v>2666</v>
      </c>
      <c r="D908" s="45" t="s">
        <v>2610</v>
      </c>
      <c r="E908" s="45" t="s">
        <v>2636</v>
      </c>
      <c r="F908" s="45" t="s">
        <v>2665</v>
      </c>
    </row>
    <row r="909" spans="1:6" ht="16.5" x14ac:dyDescent="0.3">
      <c r="A909" s="92">
        <v>2963</v>
      </c>
      <c r="B909" s="93" t="s">
        <v>1905</v>
      </c>
      <c r="C909" s="45" t="s">
        <v>2667</v>
      </c>
      <c r="D909" s="45" t="s">
        <v>2610</v>
      </c>
      <c r="E909" s="45" t="s">
        <v>2636</v>
      </c>
      <c r="F909" s="45" t="s">
        <v>2665</v>
      </c>
    </row>
    <row r="910" spans="1:6" ht="16.5" x14ac:dyDescent="0.3">
      <c r="A910" s="92">
        <v>2967</v>
      </c>
      <c r="B910" s="93" t="s">
        <v>1906</v>
      </c>
      <c r="C910" s="45" t="s">
        <v>2668</v>
      </c>
      <c r="D910" s="45" t="s">
        <v>2610</v>
      </c>
      <c r="E910" s="45" t="s">
        <v>2668</v>
      </c>
      <c r="F910" s="45"/>
    </row>
    <row r="911" spans="1:6" ht="16.5" x14ac:dyDescent="0.3">
      <c r="A911" s="92">
        <v>2968</v>
      </c>
      <c r="B911" s="93" t="s">
        <v>1907</v>
      </c>
      <c r="C911" s="45" t="s">
        <v>2669</v>
      </c>
      <c r="D911" s="45" t="s">
        <v>2610</v>
      </c>
      <c r="E911" s="45" t="s">
        <v>2668</v>
      </c>
      <c r="F911" s="45" t="s">
        <v>2669</v>
      </c>
    </row>
    <row r="912" spans="1:6" ht="16.5" x14ac:dyDescent="0.3">
      <c r="A912" s="92">
        <v>2969</v>
      </c>
      <c r="B912" s="93" t="s">
        <v>1908</v>
      </c>
      <c r="C912" s="45" t="s">
        <v>2670</v>
      </c>
      <c r="D912" s="45" t="s">
        <v>2610</v>
      </c>
      <c r="E912" s="45" t="s">
        <v>2668</v>
      </c>
      <c r="F912" s="45" t="s">
        <v>2669</v>
      </c>
    </row>
    <row r="913" spans="1:6" ht="16.5" x14ac:dyDescent="0.3">
      <c r="A913" s="92">
        <v>2970</v>
      </c>
      <c r="B913" s="93" t="s">
        <v>1909</v>
      </c>
      <c r="C913" s="45" t="s">
        <v>2671</v>
      </c>
      <c r="D913" s="45" t="s">
        <v>2610</v>
      </c>
      <c r="E913" s="45" t="s">
        <v>2668</v>
      </c>
      <c r="F913" s="45" t="s">
        <v>2669</v>
      </c>
    </row>
    <row r="914" spans="1:6" ht="16.5" x14ac:dyDescent="0.3">
      <c r="A914" s="92">
        <v>2971</v>
      </c>
      <c r="B914" s="93" t="s">
        <v>1910</v>
      </c>
      <c r="C914" s="45" t="s">
        <v>2672</v>
      </c>
      <c r="D914" s="45" t="s">
        <v>2610</v>
      </c>
      <c r="E914" s="45" t="s">
        <v>2668</v>
      </c>
      <c r="F914" s="45" t="s">
        <v>2672</v>
      </c>
    </row>
    <row r="915" spans="1:6" ht="16.5" x14ac:dyDescent="0.3">
      <c r="A915" s="92">
        <v>2972</v>
      </c>
      <c r="B915" s="93" t="s">
        <v>1911</v>
      </c>
      <c r="C915" s="45" t="s">
        <v>2673</v>
      </c>
      <c r="D915" s="45" t="s">
        <v>2610</v>
      </c>
      <c r="E915" s="45" t="s">
        <v>2668</v>
      </c>
      <c r="F915" s="45" t="s">
        <v>2672</v>
      </c>
    </row>
    <row r="916" spans="1:6" ht="16.5" x14ac:dyDescent="0.3">
      <c r="A916" s="92">
        <v>2974</v>
      </c>
      <c r="B916" s="93" t="s">
        <v>3226</v>
      </c>
      <c r="C916" s="45" t="s">
        <v>3539</v>
      </c>
      <c r="D916" s="45" t="s">
        <v>2610</v>
      </c>
      <c r="E916" s="45" t="s">
        <v>2668</v>
      </c>
      <c r="F916" s="45" t="s">
        <v>2672</v>
      </c>
    </row>
    <row r="917" spans="1:6" ht="16.5" x14ac:dyDescent="0.3">
      <c r="A917" s="92">
        <v>2975</v>
      </c>
      <c r="B917" s="93" t="s">
        <v>3227</v>
      </c>
      <c r="C917" s="45" t="s">
        <v>3540</v>
      </c>
      <c r="D917" s="45" t="s">
        <v>2610</v>
      </c>
      <c r="E917" s="45" t="s">
        <v>2668</v>
      </c>
      <c r="F917" s="45" t="s">
        <v>2672</v>
      </c>
    </row>
    <row r="918" spans="1:6" ht="16.5" x14ac:dyDescent="0.3">
      <c r="A918" s="92">
        <v>2979</v>
      </c>
      <c r="B918" s="93" t="s">
        <v>1912</v>
      </c>
      <c r="C918" s="45" t="s">
        <v>2674</v>
      </c>
      <c r="D918" s="45" t="s">
        <v>2674</v>
      </c>
      <c r="E918" s="45"/>
      <c r="F918" s="45"/>
    </row>
    <row r="919" spans="1:6" ht="16.5" x14ac:dyDescent="0.3">
      <c r="A919" s="92">
        <v>2980</v>
      </c>
      <c r="B919" s="93" t="s">
        <v>1913</v>
      </c>
      <c r="C919" s="45" t="s">
        <v>2675</v>
      </c>
      <c r="D919" s="45" t="s">
        <v>2674</v>
      </c>
      <c r="E919" s="45" t="s">
        <v>2675</v>
      </c>
      <c r="F919" s="45"/>
    </row>
    <row r="920" spans="1:6" ht="16.5" x14ac:dyDescent="0.3">
      <c r="A920" s="92">
        <v>2981</v>
      </c>
      <c r="B920" s="93" t="s">
        <v>1914</v>
      </c>
      <c r="C920" s="45" t="s">
        <v>2676</v>
      </c>
      <c r="D920" s="45" t="s">
        <v>2674</v>
      </c>
      <c r="E920" s="45" t="s">
        <v>2675</v>
      </c>
      <c r="F920" s="45" t="s">
        <v>2676</v>
      </c>
    </row>
    <row r="921" spans="1:6" ht="16.5" x14ac:dyDescent="0.3">
      <c r="A921" s="92">
        <v>2982</v>
      </c>
      <c r="B921" s="93" t="s">
        <v>1915</v>
      </c>
      <c r="C921" s="45" t="s">
        <v>2677</v>
      </c>
      <c r="D921" s="45" t="s">
        <v>2674</v>
      </c>
      <c r="E921" s="45" t="s">
        <v>2675</v>
      </c>
      <c r="F921" s="45" t="s">
        <v>2676</v>
      </c>
    </row>
    <row r="922" spans="1:6" ht="16.5" x14ac:dyDescent="0.3">
      <c r="A922" s="92">
        <v>2995</v>
      </c>
      <c r="B922" s="93" t="s">
        <v>1916</v>
      </c>
      <c r="C922" s="45" t="s">
        <v>2678</v>
      </c>
      <c r="D922" s="45" t="s">
        <v>2674</v>
      </c>
      <c r="E922" s="45" t="s">
        <v>2675</v>
      </c>
      <c r="F922" s="45" t="s">
        <v>2678</v>
      </c>
    </row>
    <row r="923" spans="1:6" ht="16.5" x14ac:dyDescent="0.3">
      <c r="A923" s="92">
        <v>2998</v>
      </c>
      <c r="B923" s="93" t="s">
        <v>1917</v>
      </c>
      <c r="C923" s="45" t="s">
        <v>2679</v>
      </c>
      <c r="D923" s="45" t="s">
        <v>2674</v>
      </c>
      <c r="E923" s="45" t="s">
        <v>2675</v>
      </c>
      <c r="F923" s="45" t="s">
        <v>2678</v>
      </c>
    </row>
    <row r="924" spans="1:6" ht="16.5" x14ac:dyDescent="0.3">
      <c r="A924" s="92">
        <v>2999</v>
      </c>
      <c r="B924" s="93" t="s">
        <v>1918</v>
      </c>
      <c r="C924" s="45" t="s">
        <v>2680</v>
      </c>
      <c r="D924" s="45" t="s">
        <v>2674</v>
      </c>
      <c r="E924" s="45" t="s">
        <v>2675</v>
      </c>
      <c r="F924" s="45" t="s">
        <v>2678</v>
      </c>
    </row>
    <row r="925" spans="1:6" ht="16.5" x14ac:dyDescent="0.3">
      <c r="A925" s="92">
        <v>3000</v>
      </c>
      <c r="B925" s="93" t="s">
        <v>1919</v>
      </c>
      <c r="C925" s="45" t="s">
        <v>2681</v>
      </c>
      <c r="D925" s="45" t="s">
        <v>2674</v>
      </c>
      <c r="E925" s="45" t="s">
        <v>2675</v>
      </c>
      <c r="F925" s="45" t="s">
        <v>2678</v>
      </c>
    </row>
    <row r="926" spans="1:6" ht="16.5" x14ac:dyDescent="0.3">
      <c r="A926" s="92">
        <v>3001</v>
      </c>
      <c r="B926" s="93" t="s">
        <v>1920</v>
      </c>
      <c r="C926" s="45" t="s">
        <v>2682</v>
      </c>
      <c r="D926" s="45" t="s">
        <v>2674</v>
      </c>
      <c r="E926" s="45" t="s">
        <v>2675</v>
      </c>
      <c r="F926" s="45" t="s">
        <v>2678</v>
      </c>
    </row>
    <row r="927" spans="1:6" ht="16.5" x14ac:dyDescent="0.3">
      <c r="A927" s="92">
        <v>3002</v>
      </c>
      <c r="B927" s="93" t="s">
        <v>3228</v>
      </c>
      <c r="C927" s="45" t="s">
        <v>3541</v>
      </c>
      <c r="D927" s="45" t="s">
        <v>2674</v>
      </c>
      <c r="E927" s="45" t="s">
        <v>3541</v>
      </c>
      <c r="F927" s="45"/>
    </row>
    <row r="928" spans="1:6" ht="16.5" x14ac:dyDescent="0.3">
      <c r="A928" s="92">
        <v>3007</v>
      </c>
      <c r="B928" s="93" t="s">
        <v>3229</v>
      </c>
      <c r="C928" s="45" t="s">
        <v>3542</v>
      </c>
      <c r="D928" s="45" t="s">
        <v>2674</v>
      </c>
      <c r="E928" s="45" t="s">
        <v>3541</v>
      </c>
      <c r="F928" s="45" t="s">
        <v>3542</v>
      </c>
    </row>
    <row r="929" spans="1:6" ht="16.5" x14ac:dyDescent="0.3">
      <c r="A929" s="92">
        <v>3008</v>
      </c>
      <c r="B929" s="93" t="s">
        <v>3230</v>
      </c>
      <c r="C929" s="45" t="s">
        <v>3543</v>
      </c>
      <c r="D929" s="45" t="s">
        <v>2674</v>
      </c>
      <c r="E929" s="45" t="s">
        <v>3541</v>
      </c>
      <c r="F929" s="45" t="s">
        <v>3542</v>
      </c>
    </row>
    <row r="930" spans="1:6" ht="16.5" x14ac:dyDescent="0.3">
      <c r="A930" s="92">
        <v>3009</v>
      </c>
      <c r="B930" s="93" t="s">
        <v>3231</v>
      </c>
      <c r="C930" s="45" t="s">
        <v>3544</v>
      </c>
      <c r="D930" s="45" t="s">
        <v>2674</v>
      </c>
      <c r="E930" s="45" t="s">
        <v>3541</v>
      </c>
      <c r="F930" s="45" t="s">
        <v>3542</v>
      </c>
    </row>
    <row r="931" spans="1:6" ht="16.5" x14ac:dyDescent="0.3">
      <c r="A931" s="92">
        <v>3010</v>
      </c>
      <c r="B931" s="93" t="s">
        <v>3792</v>
      </c>
      <c r="C931" s="45" t="s">
        <v>4004</v>
      </c>
      <c r="D931" s="45" t="s">
        <v>2674</v>
      </c>
      <c r="E931" s="45" t="s">
        <v>3541</v>
      </c>
      <c r="F931" s="45" t="s">
        <v>3542</v>
      </c>
    </row>
    <row r="932" spans="1:6" ht="16.5" x14ac:dyDescent="0.3">
      <c r="A932" s="92">
        <v>3012</v>
      </c>
      <c r="B932" s="93" t="s">
        <v>1921</v>
      </c>
      <c r="C932" s="45" t="s">
        <v>2683</v>
      </c>
      <c r="D932" s="45" t="s">
        <v>2683</v>
      </c>
      <c r="E932" s="45"/>
      <c r="F932" s="45"/>
    </row>
    <row r="933" spans="1:6" ht="16.5" x14ac:dyDescent="0.3">
      <c r="A933" s="92">
        <v>3013</v>
      </c>
      <c r="B933" s="93" t="s">
        <v>1922</v>
      </c>
      <c r="C933" s="45" t="s">
        <v>2684</v>
      </c>
      <c r="D933" s="45" t="s">
        <v>2683</v>
      </c>
      <c r="E933" s="45" t="s">
        <v>2684</v>
      </c>
      <c r="F933" s="45"/>
    </row>
    <row r="934" spans="1:6" ht="16.5" x14ac:dyDescent="0.3">
      <c r="A934" s="92">
        <v>3014</v>
      </c>
      <c r="B934" s="93" t="s">
        <v>1923</v>
      </c>
      <c r="C934" s="45" t="s">
        <v>2685</v>
      </c>
      <c r="D934" s="45" t="s">
        <v>2683</v>
      </c>
      <c r="E934" s="45" t="s">
        <v>2684</v>
      </c>
      <c r="F934" s="45" t="s">
        <v>2685</v>
      </c>
    </row>
    <row r="935" spans="1:6" ht="16.5" x14ac:dyDescent="0.3">
      <c r="A935" s="92">
        <v>3015</v>
      </c>
      <c r="B935" s="93" t="s">
        <v>1924</v>
      </c>
      <c r="C935" s="45" t="s">
        <v>2686</v>
      </c>
      <c r="D935" s="45" t="s">
        <v>2683</v>
      </c>
      <c r="E935" s="45" t="s">
        <v>2684</v>
      </c>
      <c r="F935" s="45" t="s">
        <v>2685</v>
      </c>
    </row>
    <row r="936" spans="1:6" ht="16.5" x14ac:dyDescent="0.3">
      <c r="A936" s="92">
        <v>3016</v>
      </c>
      <c r="B936" s="93" t="s">
        <v>1925</v>
      </c>
      <c r="C936" s="45" t="s">
        <v>2687</v>
      </c>
      <c r="D936" s="45" t="s">
        <v>2683</v>
      </c>
      <c r="E936" s="45" t="s">
        <v>2684</v>
      </c>
      <c r="F936" s="45" t="s">
        <v>2685</v>
      </c>
    </row>
    <row r="937" spans="1:6" ht="16.5" x14ac:dyDescent="0.3">
      <c r="A937" s="92">
        <v>3019</v>
      </c>
      <c r="B937" s="93" t="s">
        <v>1926</v>
      </c>
      <c r="C937" s="45" t="s">
        <v>2688</v>
      </c>
      <c r="D937" s="45" t="s">
        <v>2683</v>
      </c>
      <c r="E937" s="45" t="s">
        <v>2684</v>
      </c>
      <c r="F937" s="45" t="s">
        <v>2685</v>
      </c>
    </row>
    <row r="938" spans="1:6" ht="16.5" x14ac:dyDescent="0.3">
      <c r="A938" s="92">
        <v>3023</v>
      </c>
      <c r="B938" s="93" t="s">
        <v>1927</v>
      </c>
      <c r="C938" s="45" t="s">
        <v>2689</v>
      </c>
      <c r="D938" s="45" t="s">
        <v>2683</v>
      </c>
      <c r="E938" s="45" t="s">
        <v>2684</v>
      </c>
      <c r="F938" s="45" t="s">
        <v>2685</v>
      </c>
    </row>
    <row r="939" spans="1:6" ht="16.5" x14ac:dyDescent="0.3">
      <c r="A939" s="92">
        <v>3024</v>
      </c>
      <c r="B939" s="93" t="s">
        <v>1928</v>
      </c>
      <c r="C939" s="45" t="s">
        <v>2690</v>
      </c>
      <c r="D939" s="45" t="s">
        <v>2683</v>
      </c>
      <c r="E939" s="45" t="s">
        <v>2684</v>
      </c>
      <c r="F939" s="45" t="s">
        <v>2685</v>
      </c>
    </row>
    <row r="940" spans="1:6" ht="16.5" x14ac:dyDescent="0.3">
      <c r="A940" s="92">
        <v>3025</v>
      </c>
      <c r="B940" s="93" t="s">
        <v>1929</v>
      </c>
      <c r="C940" s="45" t="s">
        <v>2691</v>
      </c>
      <c r="D940" s="45" t="s">
        <v>2683</v>
      </c>
      <c r="E940" s="45" t="s">
        <v>2684</v>
      </c>
      <c r="F940" s="45" t="s">
        <v>2685</v>
      </c>
    </row>
    <row r="941" spans="1:6" ht="16.5" x14ac:dyDescent="0.3">
      <c r="A941" s="92">
        <v>3029</v>
      </c>
      <c r="B941" s="93" t="s">
        <v>1930</v>
      </c>
      <c r="C941" s="45" t="s">
        <v>2692</v>
      </c>
      <c r="D941" s="45" t="s">
        <v>2683</v>
      </c>
      <c r="E941" s="45" t="s">
        <v>2684</v>
      </c>
      <c r="F941" s="45" t="s">
        <v>2685</v>
      </c>
    </row>
    <row r="942" spans="1:6" ht="16.5" x14ac:dyDescent="0.3">
      <c r="A942" s="92">
        <v>3030</v>
      </c>
      <c r="B942" s="93" t="s">
        <v>3232</v>
      </c>
      <c r="C942" s="45" t="s">
        <v>3545</v>
      </c>
      <c r="D942" s="45" t="s">
        <v>2683</v>
      </c>
      <c r="E942" s="45" t="s">
        <v>2684</v>
      </c>
      <c r="F942" s="45" t="s">
        <v>2685</v>
      </c>
    </row>
    <row r="943" spans="1:6" ht="16.5" x14ac:dyDescent="0.3">
      <c r="A943" s="92">
        <v>3031</v>
      </c>
      <c r="B943" s="93" t="s">
        <v>1931</v>
      </c>
      <c r="C943" s="45" t="s">
        <v>2693</v>
      </c>
      <c r="D943" s="45" t="s">
        <v>2683</v>
      </c>
      <c r="E943" s="45" t="s">
        <v>2684</v>
      </c>
      <c r="F943" s="45" t="s">
        <v>2693</v>
      </c>
    </row>
    <row r="944" spans="1:6" ht="16.5" x14ac:dyDescent="0.3">
      <c r="A944" s="92">
        <v>3037</v>
      </c>
      <c r="B944" s="93" t="s">
        <v>1932</v>
      </c>
      <c r="C944" s="45" t="s">
        <v>2694</v>
      </c>
      <c r="D944" s="45" t="s">
        <v>2683</v>
      </c>
      <c r="E944" s="45" t="s">
        <v>2684</v>
      </c>
      <c r="F944" s="45" t="s">
        <v>2693</v>
      </c>
    </row>
    <row r="945" spans="1:6" ht="16.5" x14ac:dyDescent="0.3">
      <c r="A945" s="92">
        <v>3042</v>
      </c>
      <c r="B945" s="93" t="s">
        <v>1933</v>
      </c>
      <c r="C945" s="45" t="s">
        <v>2695</v>
      </c>
      <c r="D945" s="45" t="s">
        <v>2683</v>
      </c>
      <c r="E945" s="45" t="s">
        <v>2684</v>
      </c>
      <c r="F945" s="45" t="s">
        <v>2695</v>
      </c>
    </row>
    <row r="946" spans="1:6" ht="16.5" x14ac:dyDescent="0.3">
      <c r="A946" s="92">
        <v>3043</v>
      </c>
      <c r="B946" s="93" t="s">
        <v>3793</v>
      </c>
      <c r="C946" s="45" t="s">
        <v>4005</v>
      </c>
      <c r="D946" s="45" t="s">
        <v>2683</v>
      </c>
      <c r="E946" s="45" t="s">
        <v>2684</v>
      </c>
      <c r="F946" s="45" t="s">
        <v>2695</v>
      </c>
    </row>
    <row r="947" spans="1:6" ht="16.5" x14ac:dyDescent="0.3">
      <c r="A947" s="92">
        <v>3044</v>
      </c>
      <c r="B947" s="93" t="s">
        <v>3233</v>
      </c>
      <c r="C947" s="45" t="s">
        <v>3546</v>
      </c>
      <c r="D947" s="45" t="s">
        <v>2683</v>
      </c>
      <c r="E947" s="45" t="s">
        <v>2684</v>
      </c>
      <c r="F947" s="45" t="s">
        <v>2695</v>
      </c>
    </row>
    <row r="948" spans="1:6" ht="16.5" x14ac:dyDescent="0.3">
      <c r="A948" s="92">
        <v>3059</v>
      </c>
      <c r="B948" s="93" t="s">
        <v>5717</v>
      </c>
      <c r="C948" s="45" t="s">
        <v>5718</v>
      </c>
      <c r="D948" s="45" t="s">
        <v>2683</v>
      </c>
      <c r="E948" s="45" t="s">
        <v>5718</v>
      </c>
      <c r="F948" s="45"/>
    </row>
    <row r="949" spans="1:6" ht="16.5" x14ac:dyDescent="0.3">
      <c r="A949" s="92">
        <v>3060</v>
      </c>
      <c r="B949" s="93" t="s">
        <v>5721</v>
      </c>
      <c r="C949" s="45" t="s">
        <v>5722</v>
      </c>
      <c r="D949" s="45" t="s">
        <v>2683</v>
      </c>
      <c r="E949" s="45" t="s">
        <v>5718</v>
      </c>
      <c r="F949" s="45" t="s">
        <v>5722</v>
      </c>
    </row>
    <row r="950" spans="1:6" ht="16.5" x14ac:dyDescent="0.3">
      <c r="A950" s="92">
        <v>3061</v>
      </c>
      <c r="B950" s="93" t="s">
        <v>6109</v>
      </c>
      <c r="C950" s="45" t="s">
        <v>6110</v>
      </c>
      <c r="D950" s="45" t="s">
        <v>2683</v>
      </c>
      <c r="E950" s="45" t="s">
        <v>5718</v>
      </c>
      <c r="F950" s="45" t="s">
        <v>6110</v>
      </c>
    </row>
    <row r="951" spans="1:6" ht="16.5" x14ac:dyDescent="0.3">
      <c r="A951" s="92">
        <v>3062</v>
      </c>
      <c r="B951" s="93" t="s">
        <v>5725</v>
      </c>
      <c r="C951" s="45" t="s">
        <v>5726</v>
      </c>
      <c r="D951" s="45" t="s">
        <v>2683</v>
      </c>
      <c r="E951" s="45" t="s">
        <v>5718</v>
      </c>
      <c r="F951" s="45" t="s">
        <v>5726</v>
      </c>
    </row>
    <row r="952" spans="1:6" ht="16.5" x14ac:dyDescent="0.3">
      <c r="A952" s="92">
        <v>3063</v>
      </c>
      <c r="B952" s="93" t="s">
        <v>1934</v>
      </c>
      <c r="C952" s="45" t="s">
        <v>2696</v>
      </c>
      <c r="D952" s="45" t="s">
        <v>2683</v>
      </c>
      <c r="E952" s="45" t="s">
        <v>2696</v>
      </c>
      <c r="F952" s="45"/>
    </row>
    <row r="953" spans="1:6" ht="16.5" x14ac:dyDescent="0.3">
      <c r="A953" s="92">
        <v>3064</v>
      </c>
      <c r="B953" s="93" t="s">
        <v>1935</v>
      </c>
      <c r="C953" s="45" t="s">
        <v>2697</v>
      </c>
      <c r="D953" s="45" t="s">
        <v>2683</v>
      </c>
      <c r="E953" s="45" t="s">
        <v>2696</v>
      </c>
      <c r="F953" s="45" t="s">
        <v>2697</v>
      </c>
    </row>
    <row r="954" spans="1:6" ht="16.5" x14ac:dyDescent="0.3">
      <c r="A954" s="92">
        <v>3065</v>
      </c>
      <c r="B954" s="93" t="s">
        <v>1936</v>
      </c>
      <c r="C954" s="45" t="s">
        <v>2698</v>
      </c>
      <c r="D954" s="45" t="s">
        <v>2683</v>
      </c>
      <c r="E954" s="45" t="s">
        <v>2696</v>
      </c>
      <c r="F954" s="45" t="s">
        <v>2697</v>
      </c>
    </row>
    <row r="955" spans="1:6" ht="16.5" x14ac:dyDescent="0.3">
      <c r="A955" s="92">
        <v>3066</v>
      </c>
      <c r="B955" s="93" t="s">
        <v>1937</v>
      </c>
      <c r="C955" s="45" t="s">
        <v>2699</v>
      </c>
      <c r="D955" s="45" t="s">
        <v>2683</v>
      </c>
      <c r="E955" s="45" t="s">
        <v>2696</v>
      </c>
      <c r="F955" s="45" t="s">
        <v>2697</v>
      </c>
    </row>
    <row r="956" spans="1:6" ht="16.5" x14ac:dyDescent="0.3">
      <c r="A956" s="92">
        <v>3068</v>
      </c>
      <c r="B956" s="93" t="s">
        <v>1938</v>
      </c>
      <c r="C956" s="45" t="s">
        <v>2700</v>
      </c>
      <c r="D956" s="45" t="s">
        <v>2683</v>
      </c>
      <c r="E956" s="45" t="s">
        <v>2696</v>
      </c>
      <c r="F956" s="45" t="s">
        <v>2697</v>
      </c>
    </row>
    <row r="957" spans="1:6" ht="16.5" x14ac:dyDescent="0.3">
      <c r="A957" s="92">
        <v>3071</v>
      </c>
      <c r="B957" s="93" t="s">
        <v>1939</v>
      </c>
      <c r="C957" s="45" t="s">
        <v>2701</v>
      </c>
      <c r="D957" s="45" t="s">
        <v>2683</v>
      </c>
      <c r="E957" s="45" t="s">
        <v>2696</v>
      </c>
      <c r="F957" s="45" t="s">
        <v>2697</v>
      </c>
    </row>
    <row r="958" spans="1:6" ht="16.5" x14ac:dyDescent="0.3">
      <c r="A958" s="92">
        <v>3072</v>
      </c>
      <c r="B958" s="93" t="s">
        <v>1940</v>
      </c>
      <c r="C958" s="45" t="s">
        <v>2702</v>
      </c>
      <c r="D958" s="45" t="s">
        <v>2683</v>
      </c>
      <c r="E958" s="45" t="s">
        <v>2696</v>
      </c>
      <c r="F958" s="45" t="s">
        <v>2697</v>
      </c>
    </row>
    <row r="959" spans="1:6" ht="16.5" x14ac:dyDescent="0.3">
      <c r="A959" s="92">
        <v>3074</v>
      </c>
      <c r="B959" s="93" t="s">
        <v>1941</v>
      </c>
      <c r="C959" s="45" t="s">
        <v>2703</v>
      </c>
      <c r="D959" s="45" t="s">
        <v>2683</v>
      </c>
      <c r="E959" s="45" t="s">
        <v>2696</v>
      </c>
      <c r="F959" s="45" t="s">
        <v>2697</v>
      </c>
    </row>
    <row r="960" spans="1:6" ht="16.5" x14ac:dyDescent="0.3">
      <c r="A960" s="92">
        <v>3075</v>
      </c>
      <c r="B960" s="93" t="s">
        <v>1942</v>
      </c>
      <c r="C960" s="45" t="s">
        <v>2704</v>
      </c>
      <c r="D960" s="45" t="s">
        <v>2683</v>
      </c>
      <c r="E960" s="45" t="s">
        <v>2696</v>
      </c>
      <c r="F960" s="45" t="s">
        <v>2697</v>
      </c>
    </row>
    <row r="961" spans="1:6" ht="16.5" x14ac:dyDescent="0.3">
      <c r="A961" s="92">
        <v>3076</v>
      </c>
      <c r="B961" s="93" t="s">
        <v>1943</v>
      </c>
      <c r="C961" s="45" t="s">
        <v>2705</v>
      </c>
      <c r="D961" s="45" t="s">
        <v>2683</v>
      </c>
      <c r="E961" s="45" t="s">
        <v>2696</v>
      </c>
      <c r="F961" s="45" t="s">
        <v>2697</v>
      </c>
    </row>
    <row r="962" spans="1:6" ht="16.5" x14ac:dyDescent="0.3">
      <c r="A962" s="92">
        <v>3077</v>
      </c>
      <c r="B962" s="93" t="s">
        <v>1944</v>
      </c>
      <c r="C962" s="45" t="s">
        <v>2706</v>
      </c>
      <c r="D962" s="45" t="s">
        <v>2683</v>
      </c>
      <c r="E962" s="45" t="s">
        <v>2696</v>
      </c>
      <c r="F962" s="45" t="s">
        <v>2697</v>
      </c>
    </row>
    <row r="963" spans="1:6" ht="16.5" x14ac:dyDescent="0.3">
      <c r="A963" s="92">
        <v>3078</v>
      </c>
      <c r="B963" s="93" t="s">
        <v>1945</v>
      </c>
      <c r="C963" s="45" t="s">
        <v>2707</v>
      </c>
      <c r="D963" s="45" t="s">
        <v>2683</v>
      </c>
      <c r="E963" s="45" t="s">
        <v>2696</v>
      </c>
      <c r="F963" s="45" t="s">
        <v>2697</v>
      </c>
    </row>
    <row r="964" spans="1:6" ht="16.5" x14ac:dyDescent="0.3">
      <c r="A964" s="92">
        <v>3080</v>
      </c>
      <c r="B964" s="93" t="s">
        <v>1946</v>
      </c>
      <c r="C964" s="45" t="s">
        <v>2708</v>
      </c>
      <c r="D964" s="45" t="s">
        <v>2683</v>
      </c>
      <c r="E964" s="45" t="s">
        <v>2696</v>
      </c>
      <c r="F964" s="45" t="s">
        <v>2708</v>
      </c>
    </row>
    <row r="965" spans="1:6" ht="16.5" x14ac:dyDescent="0.3">
      <c r="A965" s="92">
        <v>3081</v>
      </c>
      <c r="B965" s="93" t="s">
        <v>1947</v>
      </c>
      <c r="C965" s="45" t="s">
        <v>2709</v>
      </c>
      <c r="D965" s="45" t="s">
        <v>2683</v>
      </c>
      <c r="E965" s="45" t="s">
        <v>2696</v>
      </c>
      <c r="F965" s="45" t="s">
        <v>2708</v>
      </c>
    </row>
    <row r="966" spans="1:6" ht="16.5" x14ac:dyDescent="0.3">
      <c r="A966" s="92">
        <v>3082</v>
      </c>
      <c r="B966" s="93" t="s">
        <v>1948</v>
      </c>
      <c r="C966" s="45" t="s">
        <v>2710</v>
      </c>
      <c r="D966" s="45" t="s">
        <v>2683</v>
      </c>
      <c r="E966" s="45" t="s">
        <v>2696</v>
      </c>
      <c r="F966" s="45" t="s">
        <v>2708</v>
      </c>
    </row>
    <row r="967" spans="1:6" ht="16.5" x14ac:dyDescent="0.3">
      <c r="A967" s="92">
        <v>3083</v>
      </c>
      <c r="B967" s="93" t="s">
        <v>3794</v>
      </c>
      <c r="C967" s="45" t="s">
        <v>4006</v>
      </c>
      <c r="D967" s="45" t="s">
        <v>2683</v>
      </c>
      <c r="E967" s="45" t="s">
        <v>2696</v>
      </c>
      <c r="F967" s="45" t="s">
        <v>2708</v>
      </c>
    </row>
    <row r="968" spans="1:6" ht="16.5" x14ac:dyDescent="0.3">
      <c r="A968" s="92">
        <v>3084</v>
      </c>
      <c r="B968" s="93" t="s">
        <v>1949</v>
      </c>
      <c r="C968" s="45" t="s">
        <v>2711</v>
      </c>
      <c r="D968" s="45" t="s">
        <v>2683</v>
      </c>
      <c r="E968" s="45" t="s">
        <v>2696</v>
      </c>
      <c r="F968" s="45" t="s">
        <v>2708</v>
      </c>
    </row>
    <row r="969" spans="1:6" ht="16.5" x14ac:dyDescent="0.3">
      <c r="A969" s="92">
        <v>3085</v>
      </c>
      <c r="B969" s="93" t="s">
        <v>1950</v>
      </c>
      <c r="C969" s="45" t="s">
        <v>2712</v>
      </c>
      <c r="D969" s="45" t="s">
        <v>2683</v>
      </c>
      <c r="E969" s="45" t="s">
        <v>2696</v>
      </c>
      <c r="F969" s="45" t="s">
        <v>2708</v>
      </c>
    </row>
    <row r="970" spans="1:6" ht="16.5" x14ac:dyDescent="0.3">
      <c r="A970" s="92">
        <v>3086</v>
      </c>
      <c r="B970" s="93" t="s">
        <v>1951</v>
      </c>
      <c r="C970" s="45" t="s">
        <v>2713</v>
      </c>
      <c r="D970" s="45" t="s">
        <v>2683</v>
      </c>
      <c r="E970" s="45" t="s">
        <v>2696</v>
      </c>
      <c r="F970" s="45" t="s">
        <v>2708</v>
      </c>
    </row>
    <row r="971" spans="1:6" ht="16.5" x14ac:dyDescent="0.3">
      <c r="A971" s="92">
        <v>3087</v>
      </c>
      <c r="B971" s="93" t="s">
        <v>1952</v>
      </c>
      <c r="C971" s="45" t="s">
        <v>2714</v>
      </c>
      <c r="D971" s="45" t="s">
        <v>2683</v>
      </c>
      <c r="E971" s="45" t="s">
        <v>2696</v>
      </c>
      <c r="F971" s="45" t="s">
        <v>2708</v>
      </c>
    </row>
    <row r="972" spans="1:6" ht="16.5" x14ac:dyDescent="0.3">
      <c r="A972" s="92">
        <v>3088</v>
      </c>
      <c r="B972" s="93" t="s">
        <v>1953</v>
      </c>
      <c r="C972" s="45" t="s">
        <v>2715</v>
      </c>
      <c r="D972" s="45" t="s">
        <v>2683</v>
      </c>
      <c r="E972" s="45" t="s">
        <v>2696</v>
      </c>
      <c r="F972" s="45" t="s">
        <v>2708</v>
      </c>
    </row>
    <row r="973" spans="1:6" ht="16.5" x14ac:dyDescent="0.3">
      <c r="A973" s="92">
        <v>3089</v>
      </c>
      <c r="B973" s="93" t="s">
        <v>1954</v>
      </c>
      <c r="C973" s="45" t="s">
        <v>2716</v>
      </c>
      <c r="D973" s="45" t="s">
        <v>2683</v>
      </c>
      <c r="E973" s="45" t="s">
        <v>2696</v>
      </c>
      <c r="F973" s="45" t="s">
        <v>2716</v>
      </c>
    </row>
    <row r="974" spans="1:6" ht="16.5" x14ac:dyDescent="0.3">
      <c r="A974" s="92">
        <v>3090</v>
      </c>
      <c r="B974" s="93" t="s">
        <v>3234</v>
      </c>
      <c r="C974" s="45" t="s">
        <v>3547</v>
      </c>
      <c r="D974" s="45" t="s">
        <v>2683</v>
      </c>
      <c r="E974" s="45" t="s">
        <v>2696</v>
      </c>
      <c r="F974" s="45" t="s">
        <v>2716</v>
      </c>
    </row>
    <row r="975" spans="1:6" ht="16.5" x14ac:dyDescent="0.3">
      <c r="A975" s="92">
        <v>3093</v>
      </c>
      <c r="B975" s="93" t="s">
        <v>3795</v>
      </c>
      <c r="C975" s="45" t="s">
        <v>4007</v>
      </c>
      <c r="D975" s="45" t="s">
        <v>2683</v>
      </c>
      <c r="E975" s="45" t="s">
        <v>2696</v>
      </c>
      <c r="F975" s="45" t="s">
        <v>2716</v>
      </c>
    </row>
    <row r="976" spans="1:6" ht="16.5" x14ac:dyDescent="0.3">
      <c r="A976" s="92">
        <v>3096</v>
      </c>
      <c r="B976" s="93" t="s">
        <v>1955</v>
      </c>
      <c r="C976" s="45" t="s">
        <v>2717</v>
      </c>
      <c r="D976" s="45" t="s">
        <v>2683</v>
      </c>
      <c r="E976" s="45" t="s">
        <v>2696</v>
      </c>
      <c r="F976" s="45" t="s">
        <v>2716</v>
      </c>
    </row>
    <row r="977" spans="1:6" ht="16.5" x14ac:dyDescent="0.3">
      <c r="A977" s="92">
        <v>3099</v>
      </c>
      <c r="B977" s="93" t="s">
        <v>1956</v>
      </c>
      <c r="C977" s="45" t="s">
        <v>2718</v>
      </c>
      <c r="D977" s="45" t="s">
        <v>2683</v>
      </c>
      <c r="E977" s="45" t="s">
        <v>2696</v>
      </c>
      <c r="F977" s="45" t="s">
        <v>2718</v>
      </c>
    </row>
    <row r="978" spans="1:6" ht="16.5" x14ac:dyDescent="0.3">
      <c r="A978" s="92">
        <v>3103</v>
      </c>
      <c r="B978" s="93" t="s">
        <v>3796</v>
      </c>
      <c r="C978" s="45" t="s">
        <v>4008</v>
      </c>
      <c r="D978" s="45" t="s">
        <v>2683</v>
      </c>
      <c r="E978" s="45" t="s">
        <v>2696</v>
      </c>
      <c r="F978" s="45" t="s">
        <v>2718</v>
      </c>
    </row>
    <row r="979" spans="1:6" ht="16.5" x14ac:dyDescent="0.3">
      <c r="A979" s="92">
        <v>3114</v>
      </c>
      <c r="B979" s="93" t="s">
        <v>1957</v>
      </c>
      <c r="C979" s="45" t="s">
        <v>2719</v>
      </c>
      <c r="D979" s="45" t="s">
        <v>2683</v>
      </c>
      <c r="E979" s="45" t="s">
        <v>2696</v>
      </c>
      <c r="F979" s="45" t="s">
        <v>2718</v>
      </c>
    </row>
    <row r="980" spans="1:6" ht="16.5" x14ac:dyDescent="0.3">
      <c r="A980" s="92">
        <v>3115</v>
      </c>
      <c r="B980" s="93" t="s">
        <v>1958</v>
      </c>
      <c r="C980" s="45" t="s">
        <v>2720</v>
      </c>
      <c r="D980" s="45" t="s">
        <v>2683</v>
      </c>
      <c r="E980" s="45" t="s">
        <v>2720</v>
      </c>
      <c r="F980" s="45"/>
    </row>
    <row r="981" spans="1:6" ht="16.5" x14ac:dyDescent="0.3">
      <c r="A981" s="92">
        <v>3119</v>
      </c>
      <c r="B981" s="93" t="s">
        <v>1959</v>
      </c>
      <c r="C981" s="45" t="s">
        <v>2721</v>
      </c>
      <c r="D981" s="45" t="s">
        <v>2683</v>
      </c>
      <c r="E981" s="45" t="s">
        <v>2720</v>
      </c>
      <c r="F981" s="45" t="s">
        <v>2721</v>
      </c>
    </row>
    <row r="982" spans="1:6" ht="16.5" x14ac:dyDescent="0.3">
      <c r="A982" s="92">
        <v>3120</v>
      </c>
      <c r="B982" s="93" t="s">
        <v>3235</v>
      </c>
      <c r="C982" s="45" t="s">
        <v>3548</v>
      </c>
      <c r="D982" s="45" t="s">
        <v>2683</v>
      </c>
      <c r="E982" s="45" t="s">
        <v>2720</v>
      </c>
      <c r="F982" s="45" t="s">
        <v>2721</v>
      </c>
    </row>
    <row r="983" spans="1:6" ht="16.5" x14ac:dyDescent="0.3">
      <c r="A983" s="92">
        <v>3122</v>
      </c>
      <c r="B983" s="93" t="s">
        <v>1960</v>
      </c>
      <c r="C983" s="45" t="s">
        <v>2722</v>
      </c>
      <c r="D983" s="45" t="s">
        <v>2722</v>
      </c>
      <c r="E983" s="45"/>
      <c r="F983" s="45"/>
    </row>
    <row r="984" spans="1:6" ht="16.5" x14ac:dyDescent="0.3">
      <c r="A984" s="92">
        <v>3123</v>
      </c>
      <c r="B984" s="93" t="s">
        <v>1961</v>
      </c>
      <c r="C984" s="45" t="s">
        <v>168</v>
      </c>
      <c r="D984" s="45" t="s">
        <v>2722</v>
      </c>
      <c r="E984" s="45" t="s">
        <v>168</v>
      </c>
      <c r="F984" s="45"/>
    </row>
    <row r="985" spans="1:6" ht="16.5" x14ac:dyDescent="0.3">
      <c r="A985" s="92">
        <v>3124</v>
      </c>
      <c r="B985" s="93" t="s">
        <v>1962</v>
      </c>
      <c r="C985" s="45" t="s">
        <v>2723</v>
      </c>
      <c r="D985" s="45" t="s">
        <v>2722</v>
      </c>
      <c r="E985" s="45" t="s">
        <v>168</v>
      </c>
      <c r="F985" s="45" t="s">
        <v>2723</v>
      </c>
    </row>
    <row r="986" spans="1:6" ht="16.5" x14ac:dyDescent="0.3">
      <c r="A986" s="92">
        <v>3125</v>
      </c>
      <c r="B986" s="93" t="s">
        <v>1963</v>
      </c>
      <c r="C986" s="45" t="s">
        <v>2724</v>
      </c>
      <c r="D986" s="45" t="s">
        <v>2722</v>
      </c>
      <c r="E986" s="45" t="s">
        <v>168</v>
      </c>
      <c r="F986" s="45" t="s">
        <v>2723</v>
      </c>
    </row>
    <row r="987" spans="1:6" ht="16.5" x14ac:dyDescent="0.3">
      <c r="A987" s="92">
        <v>3129</v>
      </c>
      <c r="B987" s="93" t="s">
        <v>1964</v>
      </c>
      <c r="C987" s="45" t="s">
        <v>2725</v>
      </c>
      <c r="D987" s="45" t="s">
        <v>2722</v>
      </c>
      <c r="E987" s="45" t="s">
        <v>168</v>
      </c>
      <c r="F987" s="45" t="s">
        <v>2723</v>
      </c>
    </row>
    <row r="988" spans="1:6" ht="16.5" x14ac:dyDescent="0.3">
      <c r="A988" s="92">
        <v>3130</v>
      </c>
      <c r="B988" s="93" t="s">
        <v>1965</v>
      </c>
      <c r="C988" s="45" t="s">
        <v>2726</v>
      </c>
      <c r="D988" s="45" t="s">
        <v>2722</v>
      </c>
      <c r="E988" s="45" t="s">
        <v>168</v>
      </c>
      <c r="F988" s="45" t="s">
        <v>2723</v>
      </c>
    </row>
    <row r="989" spans="1:6" ht="16.5" x14ac:dyDescent="0.3">
      <c r="A989" s="92">
        <v>3131</v>
      </c>
      <c r="B989" s="93" t="s">
        <v>3797</v>
      </c>
      <c r="C989" s="45" t="s">
        <v>4009</v>
      </c>
      <c r="D989" s="45" t="s">
        <v>2722</v>
      </c>
      <c r="E989" s="45" t="s">
        <v>168</v>
      </c>
      <c r="F989" s="45" t="s">
        <v>2723</v>
      </c>
    </row>
    <row r="990" spans="1:6" ht="16.5" x14ac:dyDescent="0.3">
      <c r="A990" s="92">
        <v>3132</v>
      </c>
      <c r="B990" s="93" t="s">
        <v>1966</v>
      </c>
      <c r="C990" s="45" t="s">
        <v>2727</v>
      </c>
      <c r="D990" s="45" t="s">
        <v>2722</v>
      </c>
      <c r="E990" s="45" t="s">
        <v>168</v>
      </c>
      <c r="F990" s="45" t="s">
        <v>2723</v>
      </c>
    </row>
    <row r="991" spans="1:6" ht="16.5" x14ac:dyDescent="0.3">
      <c r="A991" s="92">
        <v>3134</v>
      </c>
      <c r="B991" s="93" t="s">
        <v>1967</v>
      </c>
      <c r="C991" s="45" t="s">
        <v>2728</v>
      </c>
      <c r="D991" s="45" t="s">
        <v>2722</v>
      </c>
      <c r="E991" s="45" t="s">
        <v>168</v>
      </c>
      <c r="F991" s="45" t="s">
        <v>2723</v>
      </c>
    </row>
    <row r="992" spans="1:6" ht="16.5" x14ac:dyDescent="0.3">
      <c r="A992" s="92">
        <v>3135</v>
      </c>
      <c r="B992" s="93" t="s">
        <v>3236</v>
      </c>
      <c r="C992" s="45" t="s">
        <v>3549</v>
      </c>
      <c r="D992" s="45" t="s">
        <v>2722</v>
      </c>
      <c r="E992" s="45" t="s">
        <v>168</v>
      </c>
      <c r="F992" s="45" t="s">
        <v>2723</v>
      </c>
    </row>
    <row r="993" spans="1:6" ht="16.5" x14ac:dyDescent="0.3">
      <c r="A993" s="92">
        <v>3136</v>
      </c>
      <c r="B993" s="93" t="s">
        <v>3237</v>
      </c>
      <c r="C993" s="45" t="s">
        <v>3550</v>
      </c>
      <c r="D993" s="45" t="s">
        <v>2722</v>
      </c>
      <c r="E993" s="45" t="s">
        <v>168</v>
      </c>
      <c r="F993" s="45" t="s">
        <v>2723</v>
      </c>
    </row>
    <row r="994" spans="1:6" ht="16.5" x14ac:dyDescent="0.3">
      <c r="A994" s="92">
        <v>3137</v>
      </c>
      <c r="B994" s="93" t="s">
        <v>1968</v>
      </c>
      <c r="C994" s="45" t="s">
        <v>2729</v>
      </c>
      <c r="D994" s="45" t="s">
        <v>2722</v>
      </c>
      <c r="E994" s="45" t="s">
        <v>168</v>
      </c>
      <c r="F994" s="45" t="s">
        <v>2723</v>
      </c>
    </row>
    <row r="995" spans="1:6" ht="16.5" x14ac:dyDescent="0.3">
      <c r="A995" s="92">
        <v>3140</v>
      </c>
      <c r="B995" s="93" t="s">
        <v>3798</v>
      </c>
      <c r="C995" s="45" t="s">
        <v>4010</v>
      </c>
      <c r="D995" s="45" t="s">
        <v>2722</v>
      </c>
      <c r="E995" s="45" t="s">
        <v>168</v>
      </c>
      <c r="F995" s="45" t="s">
        <v>2723</v>
      </c>
    </row>
    <row r="996" spans="1:6" ht="16.5" x14ac:dyDescent="0.3">
      <c r="A996" s="92">
        <v>3141</v>
      </c>
      <c r="B996" s="93" t="s">
        <v>1969</v>
      </c>
      <c r="C996" s="45" t="s">
        <v>2730</v>
      </c>
      <c r="D996" s="45" t="s">
        <v>2722</v>
      </c>
      <c r="E996" s="45" t="s">
        <v>168</v>
      </c>
      <c r="F996" s="45" t="s">
        <v>2723</v>
      </c>
    </row>
    <row r="997" spans="1:6" ht="16.5" x14ac:dyDescent="0.3">
      <c r="A997" s="92">
        <v>3142</v>
      </c>
      <c r="B997" s="93" t="s">
        <v>1970</v>
      </c>
      <c r="C997" s="45" t="s">
        <v>2731</v>
      </c>
      <c r="D997" s="45" t="s">
        <v>2722</v>
      </c>
      <c r="E997" s="45" t="s">
        <v>168</v>
      </c>
      <c r="F997" s="45" t="s">
        <v>2723</v>
      </c>
    </row>
    <row r="998" spans="1:6" ht="16.5" x14ac:dyDescent="0.3">
      <c r="A998" s="92">
        <v>3144</v>
      </c>
      <c r="B998" s="93" t="s">
        <v>3238</v>
      </c>
      <c r="C998" s="45" t="s">
        <v>3551</v>
      </c>
      <c r="D998" s="45" t="s">
        <v>2722</v>
      </c>
      <c r="E998" s="45" t="s">
        <v>168</v>
      </c>
      <c r="F998" s="45" t="s">
        <v>2723</v>
      </c>
    </row>
    <row r="999" spans="1:6" ht="16.5" x14ac:dyDescent="0.3">
      <c r="A999" s="92">
        <v>3145</v>
      </c>
      <c r="B999" s="93" t="s">
        <v>3799</v>
      </c>
      <c r="C999" s="45" t="s">
        <v>4011</v>
      </c>
      <c r="D999" s="45" t="s">
        <v>2722</v>
      </c>
      <c r="E999" s="45" t="s">
        <v>168</v>
      </c>
      <c r="F999" s="45" t="s">
        <v>2723</v>
      </c>
    </row>
    <row r="1000" spans="1:6" ht="16.5" x14ac:dyDescent="0.3">
      <c r="A1000" s="92">
        <v>3146</v>
      </c>
      <c r="B1000" s="93" t="s">
        <v>3239</v>
      </c>
      <c r="C1000" s="45" t="s">
        <v>3552</v>
      </c>
      <c r="D1000" s="45" t="s">
        <v>2722</v>
      </c>
      <c r="E1000" s="45" t="s">
        <v>168</v>
      </c>
      <c r="F1000" s="45" t="s">
        <v>2723</v>
      </c>
    </row>
    <row r="1001" spans="1:6" ht="16.5" x14ac:dyDescent="0.3">
      <c r="A1001" s="92">
        <v>3148</v>
      </c>
      <c r="B1001" s="93" t="s">
        <v>3800</v>
      </c>
      <c r="C1001" s="45" t="s">
        <v>4012</v>
      </c>
      <c r="D1001" s="45" t="s">
        <v>2722</v>
      </c>
      <c r="E1001" s="45" t="s">
        <v>168</v>
      </c>
      <c r="F1001" s="45" t="s">
        <v>2723</v>
      </c>
    </row>
    <row r="1002" spans="1:6" ht="16.5" x14ac:dyDescent="0.3">
      <c r="A1002" s="92">
        <v>3151</v>
      </c>
      <c r="B1002" s="93" t="s">
        <v>1971</v>
      </c>
      <c r="C1002" s="45" t="s">
        <v>2732</v>
      </c>
      <c r="D1002" s="45" t="s">
        <v>2722</v>
      </c>
      <c r="E1002" s="45" t="s">
        <v>168</v>
      </c>
      <c r="F1002" s="45" t="s">
        <v>2732</v>
      </c>
    </row>
    <row r="1003" spans="1:6" ht="16.5" x14ac:dyDescent="0.3">
      <c r="A1003" s="92">
        <v>3152</v>
      </c>
      <c r="B1003" s="93" t="s">
        <v>1972</v>
      </c>
      <c r="C1003" s="45" t="s">
        <v>2733</v>
      </c>
      <c r="D1003" s="45" t="s">
        <v>2722</v>
      </c>
      <c r="E1003" s="45" t="s">
        <v>168</v>
      </c>
      <c r="F1003" s="45" t="s">
        <v>2732</v>
      </c>
    </row>
    <row r="1004" spans="1:6" ht="16.5" x14ac:dyDescent="0.3">
      <c r="A1004" s="92">
        <v>3153</v>
      </c>
      <c r="B1004" s="93" t="s">
        <v>1973</v>
      </c>
      <c r="C1004" s="45" t="s">
        <v>2734</v>
      </c>
      <c r="D1004" s="45" t="s">
        <v>2722</v>
      </c>
      <c r="E1004" s="45" t="s">
        <v>168</v>
      </c>
      <c r="F1004" s="45" t="s">
        <v>2732</v>
      </c>
    </row>
    <row r="1005" spans="1:6" ht="16.5" x14ac:dyDescent="0.3">
      <c r="A1005" s="92">
        <v>3170</v>
      </c>
      <c r="B1005" s="93" t="s">
        <v>1974</v>
      </c>
      <c r="C1005" s="45" t="s">
        <v>2735</v>
      </c>
      <c r="D1005" s="45" t="s">
        <v>2722</v>
      </c>
      <c r="E1005" s="45" t="s">
        <v>168</v>
      </c>
      <c r="F1005" s="45" t="s">
        <v>2735</v>
      </c>
    </row>
    <row r="1006" spans="1:6" ht="16.5" x14ac:dyDescent="0.3">
      <c r="A1006" s="92">
        <v>3171</v>
      </c>
      <c r="B1006" s="93" t="s">
        <v>1975</v>
      </c>
      <c r="C1006" s="45" t="s">
        <v>2736</v>
      </c>
      <c r="D1006" s="45" t="s">
        <v>2722</v>
      </c>
      <c r="E1006" s="45" t="s">
        <v>168</v>
      </c>
      <c r="F1006" s="45" t="s">
        <v>2735</v>
      </c>
    </row>
    <row r="1007" spans="1:6" ht="16.5" x14ac:dyDescent="0.3">
      <c r="A1007" s="92">
        <v>3172</v>
      </c>
      <c r="B1007" s="93" t="s">
        <v>1976</v>
      </c>
      <c r="C1007" s="45" t="s">
        <v>2737</v>
      </c>
      <c r="D1007" s="45" t="s">
        <v>2722</v>
      </c>
      <c r="E1007" s="45" t="s">
        <v>168</v>
      </c>
      <c r="F1007" s="45" t="s">
        <v>2735</v>
      </c>
    </row>
    <row r="1008" spans="1:6" ht="16.5" x14ac:dyDescent="0.3">
      <c r="A1008" s="92">
        <v>3179</v>
      </c>
      <c r="B1008" s="93" t="s">
        <v>1977</v>
      </c>
      <c r="C1008" s="45" t="s">
        <v>2738</v>
      </c>
      <c r="D1008" s="45" t="s">
        <v>2722</v>
      </c>
      <c r="E1008" s="45" t="s">
        <v>2738</v>
      </c>
      <c r="F1008" s="45"/>
    </row>
    <row r="1009" spans="1:6" ht="16.5" x14ac:dyDescent="0.3">
      <c r="A1009" s="92">
        <v>3180</v>
      </c>
      <c r="B1009" s="93" t="s">
        <v>1978</v>
      </c>
      <c r="C1009" s="45" t="s">
        <v>7</v>
      </c>
      <c r="D1009" s="45" t="s">
        <v>2722</v>
      </c>
      <c r="E1009" s="45" t="s">
        <v>2738</v>
      </c>
      <c r="F1009" s="45" t="s">
        <v>7</v>
      </c>
    </row>
    <row r="1010" spans="1:6" ht="16.5" x14ac:dyDescent="0.3">
      <c r="A1010" s="92">
        <v>3181</v>
      </c>
      <c r="B1010" s="93" t="s">
        <v>1979</v>
      </c>
      <c r="C1010" s="45" t="s">
        <v>2739</v>
      </c>
      <c r="D1010" s="45" t="s">
        <v>2722</v>
      </c>
      <c r="E1010" s="45" t="s">
        <v>2738</v>
      </c>
      <c r="F1010" s="45" t="s">
        <v>2739</v>
      </c>
    </row>
    <row r="1011" spans="1:6" ht="16.5" x14ac:dyDescent="0.3">
      <c r="A1011" s="92">
        <v>3182</v>
      </c>
      <c r="B1011" s="93" t="s">
        <v>1980</v>
      </c>
      <c r="C1011" s="45" t="s">
        <v>2740</v>
      </c>
      <c r="D1011" s="45" t="s">
        <v>2722</v>
      </c>
      <c r="E1011" s="45" t="s">
        <v>2738</v>
      </c>
      <c r="F1011" s="45" t="s">
        <v>2739</v>
      </c>
    </row>
    <row r="1012" spans="1:6" ht="16.5" x14ac:dyDescent="0.3">
      <c r="A1012" s="92">
        <v>3185</v>
      </c>
      <c r="B1012" s="93" t="s">
        <v>3240</v>
      </c>
      <c r="C1012" s="45" t="s">
        <v>3553</v>
      </c>
      <c r="D1012" s="45" t="s">
        <v>2722</v>
      </c>
      <c r="E1012" s="45" t="s">
        <v>2738</v>
      </c>
      <c r="F1012" s="45" t="s">
        <v>3553</v>
      </c>
    </row>
    <row r="1013" spans="1:6" ht="16.5" x14ac:dyDescent="0.3">
      <c r="A1013" s="92">
        <v>3186</v>
      </c>
      <c r="B1013" s="93" t="s">
        <v>3241</v>
      </c>
      <c r="C1013" s="45" t="s">
        <v>3554</v>
      </c>
      <c r="D1013" s="45" t="s">
        <v>2722</v>
      </c>
      <c r="E1013" s="45" t="s">
        <v>2738</v>
      </c>
      <c r="F1013" s="45" t="s">
        <v>3553</v>
      </c>
    </row>
    <row r="1014" spans="1:6" ht="16.5" x14ac:dyDescent="0.3">
      <c r="A1014" s="92">
        <v>3188</v>
      </c>
      <c r="B1014" s="93" t="s">
        <v>3801</v>
      </c>
      <c r="C1014" s="45" t="s">
        <v>4013</v>
      </c>
      <c r="D1014" s="45" t="s">
        <v>2722</v>
      </c>
      <c r="E1014" s="45" t="s">
        <v>2738</v>
      </c>
      <c r="F1014" s="45" t="s">
        <v>3553</v>
      </c>
    </row>
    <row r="1015" spans="1:6" ht="16.5" x14ac:dyDescent="0.3">
      <c r="A1015" s="92">
        <v>3189</v>
      </c>
      <c r="B1015" s="93" t="s">
        <v>1981</v>
      </c>
      <c r="C1015" s="45" t="s">
        <v>2741</v>
      </c>
      <c r="D1015" s="45" t="s">
        <v>2741</v>
      </c>
      <c r="E1015" s="45"/>
      <c r="F1015" s="45"/>
    </row>
    <row r="1016" spans="1:6" ht="16.5" x14ac:dyDescent="0.3">
      <c r="A1016" s="92">
        <v>3190</v>
      </c>
      <c r="B1016" s="93" t="s">
        <v>1982</v>
      </c>
      <c r="C1016" s="45" t="s">
        <v>2742</v>
      </c>
      <c r="D1016" s="45" t="s">
        <v>2741</v>
      </c>
      <c r="E1016" s="45" t="s">
        <v>2742</v>
      </c>
      <c r="F1016" s="45"/>
    </row>
    <row r="1017" spans="1:6" ht="16.5" x14ac:dyDescent="0.3">
      <c r="A1017" s="92">
        <v>3191</v>
      </c>
      <c r="B1017" s="93" t="s">
        <v>1983</v>
      </c>
      <c r="C1017" s="45" t="s">
        <v>2743</v>
      </c>
      <c r="D1017" s="45" t="s">
        <v>2741</v>
      </c>
      <c r="E1017" s="45" t="s">
        <v>2742</v>
      </c>
      <c r="F1017" s="45" t="s">
        <v>2743</v>
      </c>
    </row>
    <row r="1018" spans="1:6" ht="16.5" x14ac:dyDescent="0.3">
      <c r="A1018" s="92">
        <v>3192</v>
      </c>
      <c r="B1018" s="93" t="s">
        <v>5797</v>
      </c>
      <c r="C1018" s="45" t="s">
        <v>5798</v>
      </c>
      <c r="D1018" s="45" t="s">
        <v>2741</v>
      </c>
      <c r="E1018" s="45" t="s">
        <v>2742</v>
      </c>
      <c r="F1018" s="45" t="s">
        <v>2743</v>
      </c>
    </row>
    <row r="1019" spans="1:6" ht="16.5" x14ac:dyDescent="0.3">
      <c r="A1019" s="92">
        <v>3203</v>
      </c>
      <c r="B1019" s="93" t="s">
        <v>1984</v>
      </c>
      <c r="C1019" s="45" t="s">
        <v>2744</v>
      </c>
      <c r="D1019" s="45" t="s">
        <v>2741</v>
      </c>
      <c r="E1019" s="45" t="s">
        <v>2742</v>
      </c>
      <c r="F1019" s="45" t="s">
        <v>2743</v>
      </c>
    </row>
    <row r="1020" spans="1:6" ht="16.5" x14ac:dyDescent="0.3">
      <c r="A1020" s="92">
        <v>3204</v>
      </c>
      <c r="B1020" s="93" t="s">
        <v>1985</v>
      </c>
      <c r="C1020" s="45" t="s">
        <v>2745</v>
      </c>
      <c r="D1020" s="45" t="s">
        <v>2741</v>
      </c>
      <c r="E1020" s="45" t="s">
        <v>2742</v>
      </c>
      <c r="F1020" s="45" t="s">
        <v>2743</v>
      </c>
    </row>
    <row r="1021" spans="1:6" ht="16.5" x14ac:dyDescent="0.3">
      <c r="A1021" s="92">
        <v>3206</v>
      </c>
      <c r="B1021" s="93" t="s">
        <v>3242</v>
      </c>
      <c r="C1021" s="45" t="s">
        <v>3555</v>
      </c>
      <c r="D1021" s="45" t="s">
        <v>2741</v>
      </c>
      <c r="E1021" s="45" t="s">
        <v>2742</v>
      </c>
      <c r="F1021" s="45" t="s">
        <v>2743</v>
      </c>
    </row>
    <row r="1022" spans="1:6" ht="16.5" x14ac:dyDescent="0.3">
      <c r="A1022" s="92">
        <v>3207</v>
      </c>
      <c r="B1022" s="93" t="s">
        <v>3243</v>
      </c>
      <c r="C1022" s="45" t="s">
        <v>3556</v>
      </c>
      <c r="D1022" s="45" t="s">
        <v>2741</v>
      </c>
      <c r="E1022" s="45" t="s">
        <v>2742</v>
      </c>
      <c r="F1022" s="45" t="s">
        <v>2743</v>
      </c>
    </row>
    <row r="1023" spans="1:6" ht="16.5" x14ac:dyDescent="0.3">
      <c r="A1023" s="92">
        <v>3208</v>
      </c>
      <c r="B1023" s="93" t="s">
        <v>1986</v>
      </c>
      <c r="C1023" s="45" t="s">
        <v>2746</v>
      </c>
      <c r="D1023" s="45" t="s">
        <v>2741</v>
      </c>
      <c r="E1023" s="45" t="s">
        <v>2742</v>
      </c>
      <c r="F1023" s="45" t="s">
        <v>2743</v>
      </c>
    </row>
    <row r="1024" spans="1:6" ht="16.5" x14ac:dyDescent="0.3">
      <c r="A1024" s="92">
        <v>3215</v>
      </c>
      <c r="B1024" s="93" t="s">
        <v>1987</v>
      </c>
      <c r="C1024" s="45" t="s">
        <v>2747</v>
      </c>
      <c r="D1024" s="45" t="s">
        <v>2741</v>
      </c>
      <c r="E1024" s="45" t="s">
        <v>2742</v>
      </c>
      <c r="F1024" s="45" t="s">
        <v>2743</v>
      </c>
    </row>
    <row r="1025" spans="1:6" ht="16.5" x14ac:dyDescent="0.3">
      <c r="A1025" s="92">
        <v>3217</v>
      </c>
      <c r="B1025" s="93" t="s">
        <v>1988</v>
      </c>
      <c r="C1025" s="45" t="s">
        <v>2748</v>
      </c>
      <c r="D1025" s="45" t="s">
        <v>2741</v>
      </c>
      <c r="E1025" s="45" t="s">
        <v>2742</v>
      </c>
      <c r="F1025" s="45" t="s">
        <v>2743</v>
      </c>
    </row>
    <row r="1026" spans="1:6" ht="16.5" x14ac:dyDescent="0.3">
      <c r="A1026" s="92">
        <v>3219</v>
      </c>
      <c r="B1026" s="93" t="s">
        <v>1989</v>
      </c>
      <c r="C1026" s="45" t="s">
        <v>2749</v>
      </c>
      <c r="D1026" s="45" t="s">
        <v>2741</v>
      </c>
      <c r="E1026" s="45" t="s">
        <v>2742</v>
      </c>
      <c r="F1026" s="45" t="s">
        <v>2743</v>
      </c>
    </row>
    <row r="1027" spans="1:6" ht="16.5" x14ac:dyDescent="0.3">
      <c r="A1027" s="92">
        <v>3221</v>
      </c>
      <c r="B1027" s="93" t="s">
        <v>3802</v>
      </c>
      <c r="C1027" s="45" t="s">
        <v>4014</v>
      </c>
      <c r="D1027" s="45" t="s">
        <v>2741</v>
      </c>
      <c r="E1027" s="45" t="s">
        <v>2742</v>
      </c>
      <c r="F1027" s="45" t="s">
        <v>2743</v>
      </c>
    </row>
    <row r="1028" spans="1:6" ht="16.5" x14ac:dyDescent="0.3">
      <c r="A1028" s="92">
        <v>3222</v>
      </c>
      <c r="B1028" s="93" t="s">
        <v>1990</v>
      </c>
      <c r="C1028" s="45" t="s">
        <v>2750</v>
      </c>
      <c r="D1028" s="45" t="s">
        <v>2741</v>
      </c>
      <c r="E1028" s="45" t="s">
        <v>2742</v>
      </c>
      <c r="F1028" s="45" t="s">
        <v>2743</v>
      </c>
    </row>
    <row r="1029" spans="1:6" ht="16.5" x14ac:dyDescent="0.3">
      <c r="A1029" s="92">
        <v>3223</v>
      </c>
      <c r="B1029" s="93" t="s">
        <v>1991</v>
      </c>
      <c r="C1029" s="45" t="s">
        <v>2751</v>
      </c>
      <c r="D1029" s="45" t="s">
        <v>2741</v>
      </c>
      <c r="E1029" s="45" t="s">
        <v>2742</v>
      </c>
      <c r="F1029" s="45" t="s">
        <v>2743</v>
      </c>
    </row>
    <row r="1030" spans="1:6" ht="16.5" x14ac:dyDescent="0.3">
      <c r="A1030" s="92">
        <v>3226</v>
      </c>
      <c r="B1030" s="93" t="s">
        <v>1992</v>
      </c>
      <c r="C1030" s="45" t="s">
        <v>2752</v>
      </c>
      <c r="D1030" s="45" t="s">
        <v>2741</v>
      </c>
      <c r="E1030" s="45" t="s">
        <v>2742</v>
      </c>
      <c r="F1030" s="45" t="s">
        <v>2743</v>
      </c>
    </row>
    <row r="1031" spans="1:6" ht="16.5" x14ac:dyDescent="0.3">
      <c r="A1031" s="92">
        <v>3227</v>
      </c>
      <c r="B1031" s="93" t="s">
        <v>1993</v>
      </c>
      <c r="C1031" s="45" t="s">
        <v>2753</v>
      </c>
      <c r="D1031" s="45" t="s">
        <v>2741</v>
      </c>
      <c r="E1031" s="45" t="s">
        <v>2742</v>
      </c>
      <c r="F1031" s="45" t="s">
        <v>2753</v>
      </c>
    </row>
    <row r="1032" spans="1:6" ht="16.5" x14ac:dyDescent="0.3">
      <c r="A1032" s="92">
        <v>3231</v>
      </c>
      <c r="B1032" s="93" t="s">
        <v>4548</v>
      </c>
      <c r="C1032" s="45" t="s">
        <v>2755</v>
      </c>
      <c r="D1032" s="45" t="s">
        <v>2741</v>
      </c>
      <c r="E1032" s="45" t="s">
        <v>2742</v>
      </c>
      <c r="F1032" s="45" t="s">
        <v>2753</v>
      </c>
    </row>
    <row r="1033" spans="1:6" ht="16.5" x14ac:dyDescent="0.3">
      <c r="A1033" s="92">
        <v>3234</v>
      </c>
      <c r="B1033" s="93" t="s">
        <v>4549</v>
      </c>
      <c r="C1033" s="45" t="s">
        <v>2754</v>
      </c>
      <c r="D1033" s="45" t="s">
        <v>2741</v>
      </c>
      <c r="E1033" s="45" t="s">
        <v>2742</v>
      </c>
      <c r="F1033" s="45" t="s">
        <v>2753</v>
      </c>
    </row>
    <row r="1034" spans="1:6" ht="16.5" x14ac:dyDescent="0.3">
      <c r="A1034" s="92">
        <v>3238</v>
      </c>
      <c r="B1034" s="93" t="s">
        <v>3803</v>
      </c>
      <c r="C1034" s="45" t="s">
        <v>4015</v>
      </c>
      <c r="D1034" s="45" t="s">
        <v>2741</v>
      </c>
      <c r="E1034" s="45" t="s">
        <v>2742</v>
      </c>
      <c r="F1034" s="45" t="s">
        <v>4015</v>
      </c>
    </row>
    <row r="1035" spans="1:6" ht="16.5" x14ac:dyDescent="0.3">
      <c r="A1035" s="92">
        <v>3239</v>
      </c>
      <c r="B1035" s="93" t="s">
        <v>3804</v>
      </c>
      <c r="C1035" s="45" t="s">
        <v>4016</v>
      </c>
      <c r="D1035" s="45" t="s">
        <v>2741</v>
      </c>
      <c r="E1035" s="45" t="s">
        <v>2742</v>
      </c>
      <c r="F1035" s="45" t="s">
        <v>4015</v>
      </c>
    </row>
    <row r="1036" spans="1:6" ht="16.5" x14ac:dyDescent="0.3">
      <c r="A1036" s="92">
        <v>3240</v>
      </c>
      <c r="B1036" s="93" t="s">
        <v>3805</v>
      </c>
      <c r="C1036" s="45" t="s">
        <v>4017</v>
      </c>
      <c r="D1036" s="45" t="s">
        <v>2741</v>
      </c>
      <c r="E1036" s="45" t="s">
        <v>2742</v>
      </c>
      <c r="F1036" s="45" t="s">
        <v>4015</v>
      </c>
    </row>
    <row r="1037" spans="1:6" ht="16.5" x14ac:dyDescent="0.3">
      <c r="A1037" s="92">
        <v>3246</v>
      </c>
      <c r="B1037" s="93" t="s">
        <v>6111</v>
      </c>
      <c r="C1037" s="45" t="s">
        <v>4018</v>
      </c>
      <c r="D1037" s="45" t="s">
        <v>2741</v>
      </c>
      <c r="E1037" s="45" t="s">
        <v>2742</v>
      </c>
      <c r="F1037" s="45" t="s">
        <v>4015</v>
      </c>
    </row>
    <row r="1038" spans="1:6" ht="16.5" x14ac:dyDescent="0.3">
      <c r="A1038" s="92">
        <v>3253</v>
      </c>
      <c r="B1038" s="93" t="s">
        <v>4552</v>
      </c>
      <c r="C1038" s="45" t="s">
        <v>2756</v>
      </c>
      <c r="D1038" s="45" t="s">
        <v>2741</v>
      </c>
      <c r="E1038" s="45" t="s">
        <v>2742</v>
      </c>
      <c r="F1038" s="45" t="s">
        <v>2756</v>
      </c>
    </row>
    <row r="1039" spans="1:6" ht="16.5" x14ac:dyDescent="0.3">
      <c r="A1039" s="92">
        <v>3254</v>
      </c>
      <c r="B1039" s="93" t="s">
        <v>4554</v>
      </c>
      <c r="C1039" s="45" t="s">
        <v>2757</v>
      </c>
      <c r="D1039" s="45" t="s">
        <v>2741</v>
      </c>
      <c r="E1039" s="45" t="s">
        <v>2742</v>
      </c>
      <c r="F1039" s="45" t="s">
        <v>2756</v>
      </c>
    </row>
    <row r="1040" spans="1:6" ht="16.5" x14ac:dyDescent="0.3">
      <c r="A1040" s="92">
        <v>3255</v>
      </c>
      <c r="B1040" s="93" t="s">
        <v>4557</v>
      </c>
      <c r="C1040" s="45" t="s">
        <v>2758</v>
      </c>
      <c r="D1040" s="45" t="s">
        <v>2741</v>
      </c>
      <c r="E1040" s="45" t="s">
        <v>2742</v>
      </c>
      <c r="F1040" s="45" t="s">
        <v>2756</v>
      </c>
    </row>
    <row r="1041" spans="1:6" ht="16.5" x14ac:dyDescent="0.3">
      <c r="A1041" s="92">
        <v>3256</v>
      </c>
      <c r="B1041" s="93" t="s">
        <v>5821</v>
      </c>
      <c r="C1041" s="45" t="s">
        <v>3557</v>
      </c>
      <c r="D1041" s="45" t="s">
        <v>2741</v>
      </c>
      <c r="E1041" s="45" t="s">
        <v>2742</v>
      </c>
      <c r="F1041" s="45" t="s">
        <v>3557</v>
      </c>
    </row>
    <row r="1042" spans="1:6" ht="16.5" x14ac:dyDescent="0.3">
      <c r="A1042" s="92">
        <v>3260</v>
      </c>
      <c r="B1042" s="93" t="s">
        <v>1994</v>
      </c>
      <c r="C1042" s="45" t="s">
        <v>2759</v>
      </c>
      <c r="D1042" s="45" t="s">
        <v>2741</v>
      </c>
      <c r="E1042" s="45" t="s">
        <v>2759</v>
      </c>
      <c r="F1042" s="45"/>
    </row>
    <row r="1043" spans="1:6" ht="16.5" x14ac:dyDescent="0.3">
      <c r="A1043" s="92">
        <v>3261</v>
      </c>
      <c r="B1043" s="93" t="s">
        <v>1995</v>
      </c>
      <c r="C1043" s="45" t="s">
        <v>2760</v>
      </c>
      <c r="D1043" s="45" t="s">
        <v>2741</v>
      </c>
      <c r="E1043" s="45" t="s">
        <v>2759</v>
      </c>
      <c r="F1043" s="45" t="s">
        <v>2760</v>
      </c>
    </row>
    <row r="1044" spans="1:6" ht="16.5" x14ac:dyDescent="0.3">
      <c r="A1044" s="92">
        <v>3262</v>
      </c>
      <c r="B1044" s="93" t="s">
        <v>1996</v>
      </c>
      <c r="C1044" s="45" t="s">
        <v>2761</v>
      </c>
      <c r="D1044" s="45" t="s">
        <v>2741</v>
      </c>
      <c r="E1044" s="45" t="s">
        <v>2759</v>
      </c>
      <c r="F1044" s="45" t="s">
        <v>2760</v>
      </c>
    </row>
    <row r="1045" spans="1:6" ht="16.5" x14ac:dyDescent="0.3">
      <c r="A1045" s="92">
        <v>3272</v>
      </c>
      <c r="B1045" s="93" t="s">
        <v>1997</v>
      </c>
      <c r="C1045" s="45" t="s">
        <v>2762</v>
      </c>
      <c r="D1045" s="45" t="s">
        <v>2741</v>
      </c>
      <c r="E1045" s="45" t="s">
        <v>2759</v>
      </c>
      <c r="F1045" s="45" t="s">
        <v>2760</v>
      </c>
    </row>
    <row r="1046" spans="1:6" ht="16.5" x14ac:dyDescent="0.3">
      <c r="A1046" s="92">
        <v>3278</v>
      </c>
      <c r="B1046" s="93" t="s">
        <v>3244</v>
      </c>
      <c r="C1046" s="45" t="s">
        <v>3558</v>
      </c>
      <c r="D1046" s="45" t="s">
        <v>2741</v>
      </c>
      <c r="E1046" s="45" t="s">
        <v>2759</v>
      </c>
      <c r="F1046" s="45" t="s">
        <v>2760</v>
      </c>
    </row>
    <row r="1047" spans="1:6" ht="16.5" x14ac:dyDescent="0.3">
      <c r="A1047" s="92">
        <v>3281</v>
      </c>
      <c r="B1047" s="93" t="s">
        <v>3806</v>
      </c>
      <c r="C1047" s="45" t="s">
        <v>4019</v>
      </c>
      <c r="D1047" s="45" t="s">
        <v>2741</v>
      </c>
      <c r="E1047" s="45" t="s">
        <v>2759</v>
      </c>
      <c r="F1047" s="45" t="s">
        <v>2760</v>
      </c>
    </row>
    <row r="1048" spans="1:6" ht="16.5" x14ac:dyDescent="0.3">
      <c r="A1048" s="92">
        <v>3285</v>
      </c>
      <c r="B1048" s="93" t="s">
        <v>3245</v>
      </c>
      <c r="C1048" s="45" t="s">
        <v>3559</v>
      </c>
      <c r="D1048" s="45" t="s">
        <v>2741</v>
      </c>
      <c r="E1048" s="45" t="s">
        <v>3559</v>
      </c>
      <c r="F1048" s="45"/>
    </row>
    <row r="1049" spans="1:6" ht="16.5" x14ac:dyDescent="0.3">
      <c r="A1049" s="92">
        <v>3286</v>
      </c>
      <c r="B1049" s="93" t="s">
        <v>3246</v>
      </c>
      <c r="C1049" s="45" t="s">
        <v>3560</v>
      </c>
      <c r="D1049" s="45" t="s">
        <v>2741</v>
      </c>
      <c r="E1049" s="45" t="s">
        <v>3559</v>
      </c>
      <c r="F1049" s="45" t="s">
        <v>3560</v>
      </c>
    </row>
    <row r="1050" spans="1:6" ht="16.5" x14ac:dyDescent="0.3">
      <c r="A1050" s="92">
        <v>3288</v>
      </c>
      <c r="B1050" s="93" t="s">
        <v>1998</v>
      </c>
      <c r="C1050" s="45" t="s">
        <v>2763</v>
      </c>
      <c r="D1050" s="45" t="s">
        <v>2741</v>
      </c>
      <c r="E1050" s="45" t="s">
        <v>2763</v>
      </c>
      <c r="F1050" s="45"/>
    </row>
    <row r="1051" spans="1:6" ht="16.5" x14ac:dyDescent="0.3">
      <c r="A1051" s="92">
        <v>3289</v>
      </c>
      <c r="B1051" s="93" t="s">
        <v>1999</v>
      </c>
      <c r="C1051" s="45" t="s">
        <v>2764</v>
      </c>
      <c r="D1051" s="45" t="s">
        <v>2741</v>
      </c>
      <c r="E1051" s="45" t="s">
        <v>2763</v>
      </c>
      <c r="F1051" s="45" t="s">
        <v>2764</v>
      </c>
    </row>
    <row r="1052" spans="1:6" ht="16.5" x14ac:dyDescent="0.3">
      <c r="A1052" s="92">
        <v>3290</v>
      </c>
      <c r="B1052" s="93" t="s">
        <v>2000</v>
      </c>
      <c r="C1052" s="45" t="s">
        <v>2765</v>
      </c>
      <c r="D1052" s="45" t="s">
        <v>2741</v>
      </c>
      <c r="E1052" s="45" t="s">
        <v>2763</v>
      </c>
      <c r="F1052" s="45" t="s">
        <v>2764</v>
      </c>
    </row>
    <row r="1053" spans="1:6" ht="16.5" x14ac:dyDescent="0.3">
      <c r="A1053" s="92">
        <v>3293</v>
      </c>
      <c r="B1053" s="93" t="s">
        <v>2001</v>
      </c>
      <c r="C1053" s="45" t="s">
        <v>2766</v>
      </c>
      <c r="D1053" s="45" t="s">
        <v>2766</v>
      </c>
      <c r="E1053" s="45"/>
      <c r="F1053" s="45"/>
    </row>
    <row r="1054" spans="1:6" ht="16.5" x14ac:dyDescent="0.3">
      <c r="A1054" s="92">
        <v>3294</v>
      </c>
      <c r="B1054" s="93" t="s">
        <v>2002</v>
      </c>
      <c r="C1054" s="45" t="s">
        <v>2767</v>
      </c>
      <c r="D1054" s="45" t="s">
        <v>2766</v>
      </c>
      <c r="E1054" s="45" t="s">
        <v>2767</v>
      </c>
      <c r="F1054" s="45"/>
    </row>
    <row r="1055" spans="1:6" ht="16.5" x14ac:dyDescent="0.3">
      <c r="A1055" s="92">
        <v>3295</v>
      </c>
      <c r="B1055" s="93" t="s">
        <v>2003</v>
      </c>
      <c r="C1055" s="45" t="s">
        <v>2768</v>
      </c>
      <c r="D1055" s="45" t="s">
        <v>2766</v>
      </c>
      <c r="E1055" s="45" t="s">
        <v>2767</v>
      </c>
      <c r="F1055" s="45" t="s">
        <v>2768</v>
      </c>
    </row>
    <row r="1056" spans="1:6" ht="16.5" x14ac:dyDescent="0.3">
      <c r="A1056" s="92">
        <v>3296</v>
      </c>
      <c r="B1056" s="93" t="s">
        <v>2004</v>
      </c>
      <c r="C1056" s="45" t="s">
        <v>2769</v>
      </c>
      <c r="D1056" s="45" t="s">
        <v>2766</v>
      </c>
      <c r="E1056" s="45" t="s">
        <v>2767</v>
      </c>
      <c r="F1056" s="45" t="s">
        <v>2768</v>
      </c>
    </row>
    <row r="1057" spans="1:6" ht="16.5" x14ac:dyDescent="0.3">
      <c r="A1057" s="92">
        <v>3297</v>
      </c>
      <c r="B1057" s="93" t="s">
        <v>3247</v>
      </c>
      <c r="C1057" s="45" t="s">
        <v>3561</v>
      </c>
      <c r="D1057" s="45" t="s">
        <v>2766</v>
      </c>
      <c r="E1057" s="45" t="s">
        <v>2767</v>
      </c>
      <c r="F1057" s="45" t="s">
        <v>2768</v>
      </c>
    </row>
    <row r="1058" spans="1:6" ht="16.5" x14ac:dyDescent="0.3">
      <c r="A1058" s="92">
        <v>3299</v>
      </c>
      <c r="B1058" s="93" t="s">
        <v>3248</v>
      </c>
      <c r="C1058" s="45" t="s">
        <v>3562</v>
      </c>
      <c r="D1058" s="45" t="s">
        <v>2766</v>
      </c>
      <c r="E1058" s="45" t="s">
        <v>2767</v>
      </c>
      <c r="F1058" s="45" t="s">
        <v>2768</v>
      </c>
    </row>
    <row r="1059" spans="1:6" ht="16.5" x14ac:dyDescent="0.3">
      <c r="A1059" s="92">
        <v>3300</v>
      </c>
      <c r="B1059" s="93" t="s">
        <v>2005</v>
      </c>
      <c r="C1059" s="45" t="s">
        <v>2770</v>
      </c>
      <c r="D1059" s="45" t="s">
        <v>2766</v>
      </c>
      <c r="E1059" s="45" t="s">
        <v>2767</v>
      </c>
      <c r="F1059" s="45" t="s">
        <v>2770</v>
      </c>
    </row>
    <row r="1060" spans="1:6" ht="16.5" x14ac:dyDescent="0.3">
      <c r="A1060" s="92">
        <v>3301</v>
      </c>
      <c r="B1060" s="93" t="s">
        <v>2006</v>
      </c>
      <c r="C1060" s="45" t="s">
        <v>2771</v>
      </c>
      <c r="D1060" s="45" t="s">
        <v>2766</v>
      </c>
      <c r="E1060" s="45" t="s">
        <v>2767</v>
      </c>
      <c r="F1060" s="45" t="s">
        <v>2770</v>
      </c>
    </row>
    <row r="1061" spans="1:6" ht="16.5" x14ac:dyDescent="0.3">
      <c r="A1061" s="92">
        <v>3302</v>
      </c>
      <c r="B1061" s="93" t="s">
        <v>2007</v>
      </c>
      <c r="C1061" s="45" t="s">
        <v>2772</v>
      </c>
      <c r="D1061" s="45" t="s">
        <v>2766</v>
      </c>
      <c r="E1061" s="45" t="s">
        <v>2767</v>
      </c>
      <c r="F1061" s="45" t="s">
        <v>2770</v>
      </c>
    </row>
    <row r="1062" spans="1:6" ht="16.5" x14ac:dyDescent="0.3">
      <c r="A1062" s="92">
        <v>3303</v>
      </c>
      <c r="B1062" s="93" t="s">
        <v>2008</v>
      </c>
      <c r="C1062" s="45" t="s">
        <v>2773</v>
      </c>
      <c r="D1062" s="45" t="s">
        <v>2766</v>
      </c>
      <c r="E1062" s="45" t="s">
        <v>2767</v>
      </c>
      <c r="F1062" s="45" t="s">
        <v>2770</v>
      </c>
    </row>
    <row r="1063" spans="1:6" ht="16.5" x14ac:dyDescent="0.3">
      <c r="A1063" s="92">
        <v>3307</v>
      </c>
      <c r="B1063" s="93" t="s">
        <v>2009</v>
      </c>
      <c r="C1063" s="45" t="s">
        <v>2774</v>
      </c>
      <c r="D1063" s="45" t="s">
        <v>2766</v>
      </c>
      <c r="E1063" s="45" t="s">
        <v>2767</v>
      </c>
      <c r="F1063" s="45" t="s">
        <v>2770</v>
      </c>
    </row>
    <row r="1064" spans="1:6" ht="16.5" x14ac:dyDescent="0.3">
      <c r="A1064" s="92">
        <v>3309</v>
      </c>
      <c r="B1064" s="93" t="s">
        <v>2010</v>
      </c>
      <c r="C1064" s="45" t="s">
        <v>2775</v>
      </c>
      <c r="D1064" s="45" t="s">
        <v>2766</v>
      </c>
      <c r="E1064" s="45" t="s">
        <v>2775</v>
      </c>
      <c r="F1064" s="45"/>
    </row>
    <row r="1065" spans="1:6" ht="16.5" x14ac:dyDescent="0.3">
      <c r="A1065" s="92">
        <v>3310</v>
      </c>
      <c r="B1065" s="93" t="s">
        <v>2011</v>
      </c>
      <c r="C1065" s="45" t="s">
        <v>2776</v>
      </c>
      <c r="D1065" s="45" t="s">
        <v>2766</v>
      </c>
      <c r="E1065" s="45" t="s">
        <v>2775</v>
      </c>
      <c r="F1065" s="45" t="s">
        <v>2776</v>
      </c>
    </row>
    <row r="1066" spans="1:6" ht="16.5" x14ac:dyDescent="0.3">
      <c r="A1066" s="92">
        <v>3311</v>
      </c>
      <c r="B1066" s="93" t="s">
        <v>2012</v>
      </c>
      <c r="C1066" s="45" t="s">
        <v>2777</v>
      </c>
      <c r="D1066" s="45" t="s">
        <v>2766</v>
      </c>
      <c r="E1066" s="45" t="s">
        <v>2775</v>
      </c>
      <c r="F1066" s="45" t="s">
        <v>2776</v>
      </c>
    </row>
    <row r="1067" spans="1:6" ht="16.5" x14ac:dyDescent="0.3">
      <c r="A1067" s="92">
        <v>3312</v>
      </c>
      <c r="B1067" s="93" t="s">
        <v>2013</v>
      </c>
      <c r="C1067" s="45" t="s">
        <v>2778</v>
      </c>
      <c r="D1067" s="45" t="s">
        <v>2766</v>
      </c>
      <c r="E1067" s="45" t="s">
        <v>2775</v>
      </c>
      <c r="F1067" s="45" t="s">
        <v>2776</v>
      </c>
    </row>
    <row r="1068" spans="1:6" ht="16.5" x14ac:dyDescent="0.3">
      <c r="A1068" s="92">
        <v>3323</v>
      </c>
      <c r="B1068" s="93" t="s">
        <v>2014</v>
      </c>
      <c r="C1068" s="45" t="s">
        <v>2779</v>
      </c>
      <c r="D1068" s="45" t="s">
        <v>2766</v>
      </c>
      <c r="E1068" s="45" t="s">
        <v>2775</v>
      </c>
      <c r="F1068" s="45" t="s">
        <v>2776</v>
      </c>
    </row>
    <row r="1069" spans="1:6" ht="16.5" x14ac:dyDescent="0.3">
      <c r="A1069" s="92">
        <v>3331</v>
      </c>
      <c r="B1069" s="93" t="s">
        <v>2015</v>
      </c>
      <c r="C1069" s="45" t="s">
        <v>2780</v>
      </c>
      <c r="D1069" s="45" t="s">
        <v>2766</v>
      </c>
      <c r="E1069" s="45" t="s">
        <v>2775</v>
      </c>
      <c r="F1069" s="45" t="s">
        <v>2776</v>
      </c>
    </row>
    <row r="1070" spans="1:6" ht="16.5" x14ac:dyDescent="0.3">
      <c r="A1070" s="92">
        <v>3332</v>
      </c>
      <c r="B1070" s="93" t="s">
        <v>2016</v>
      </c>
      <c r="C1070" s="45" t="s">
        <v>2781</v>
      </c>
      <c r="D1070" s="45" t="s">
        <v>2766</v>
      </c>
      <c r="E1070" s="45" t="s">
        <v>2775</v>
      </c>
      <c r="F1070" s="45" t="s">
        <v>2776</v>
      </c>
    </row>
    <row r="1071" spans="1:6" ht="16.5" x14ac:dyDescent="0.3">
      <c r="A1071" s="92">
        <v>3334</v>
      </c>
      <c r="B1071" s="93" t="s">
        <v>3249</v>
      </c>
      <c r="C1071" s="45" t="s">
        <v>3563</v>
      </c>
      <c r="D1071" s="45" t="s">
        <v>2766</v>
      </c>
      <c r="E1071" s="45" t="s">
        <v>2775</v>
      </c>
      <c r="F1071" s="45" t="s">
        <v>2776</v>
      </c>
    </row>
    <row r="1072" spans="1:6" ht="16.5" x14ac:dyDescent="0.3">
      <c r="A1072" s="92">
        <v>3339</v>
      </c>
      <c r="B1072" s="93" t="s">
        <v>2017</v>
      </c>
      <c r="C1072" s="45" t="s">
        <v>2782</v>
      </c>
      <c r="D1072" s="45" t="s">
        <v>2766</v>
      </c>
      <c r="E1072" s="45" t="s">
        <v>2775</v>
      </c>
      <c r="F1072" s="45" t="s">
        <v>2776</v>
      </c>
    </row>
    <row r="1073" spans="1:6" ht="16.5" x14ac:dyDescent="0.3">
      <c r="A1073" s="92">
        <v>3341</v>
      </c>
      <c r="B1073" s="93" t="s">
        <v>2018</v>
      </c>
      <c r="C1073" s="45" t="s">
        <v>2783</v>
      </c>
      <c r="D1073" s="45" t="s">
        <v>2766</v>
      </c>
      <c r="E1073" s="45" t="s">
        <v>2775</v>
      </c>
      <c r="F1073" s="45" t="s">
        <v>2776</v>
      </c>
    </row>
    <row r="1074" spans="1:6" ht="16.5" x14ac:dyDescent="0.3">
      <c r="A1074" s="92">
        <v>3343</v>
      </c>
      <c r="B1074" s="93" t="s">
        <v>2019</v>
      </c>
      <c r="C1074" s="45" t="s">
        <v>2784</v>
      </c>
      <c r="D1074" s="45" t="s">
        <v>2766</v>
      </c>
      <c r="E1074" s="45" t="s">
        <v>2775</v>
      </c>
      <c r="F1074" s="45" t="s">
        <v>2776</v>
      </c>
    </row>
    <row r="1075" spans="1:6" ht="16.5" x14ac:dyDescent="0.3">
      <c r="A1075" s="92">
        <v>3344</v>
      </c>
      <c r="B1075" s="93" t="s">
        <v>2020</v>
      </c>
      <c r="C1075" s="45" t="s">
        <v>2785</v>
      </c>
      <c r="D1075" s="45" t="s">
        <v>2766</v>
      </c>
      <c r="E1075" s="45" t="s">
        <v>2775</v>
      </c>
      <c r="F1075" s="45" t="s">
        <v>2776</v>
      </c>
    </row>
    <row r="1076" spans="1:6" ht="16.5" x14ac:dyDescent="0.3">
      <c r="A1076" s="92">
        <v>3349</v>
      </c>
      <c r="B1076" s="93" t="s">
        <v>2021</v>
      </c>
      <c r="C1076" s="45" t="s">
        <v>2786</v>
      </c>
      <c r="D1076" s="45" t="s">
        <v>2766</v>
      </c>
      <c r="E1076" s="45" t="s">
        <v>2775</v>
      </c>
      <c r="F1076" s="45" t="s">
        <v>2776</v>
      </c>
    </row>
    <row r="1077" spans="1:6" ht="16.5" x14ac:dyDescent="0.3">
      <c r="A1077" s="92">
        <v>3350</v>
      </c>
      <c r="B1077" s="93" t="s">
        <v>2022</v>
      </c>
      <c r="C1077" s="45" t="s">
        <v>2787</v>
      </c>
      <c r="D1077" s="45" t="s">
        <v>2766</v>
      </c>
      <c r="E1077" s="45" t="s">
        <v>2775</v>
      </c>
      <c r="F1077" s="45" t="s">
        <v>2776</v>
      </c>
    </row>
    <row r="1078" spans="1:6" ht="16.5" x14ac:dyDescent="0.3">
      <c r="A1078" s="92">
        <v>3351</v>
      </c>
      <c r="B1078" s="93" t="s">
        <v>2023</v>
      </c>
      <c r="C1078" s="45" t="s">
        <v>2788</v>
      </c>
      <c r="D1078" s="45" t="s">
        <v>2766</v>
      </c>
      <c r="E1078" s="45" t="s">
        <v>2775</v>
      </c>
      <c r="F1078" s="45" t="s">
        <v>2776</v>
      </c>
    </row>
    <row r="1079" spans="1:6" ht="16.5" x14ac:dyDescent="0.3">
      <c r="A1079" s="92">
        <v>3354</v>
      </c>
      <c r="B1079" s="93" t="s">
        <v>2024</v>
      </c>
      <c r="C1079" s="45" t="s">
        <v>2789</v>
      </c>
      <c r="D1079" s="45" t="s">
        <v>2766</v>
      </c>
      <c r="E1079" s="45" t="s">
        <v>2775</v>
      </c>
      <c r="F1079" s="45" t="s">
        <v>2789</v>
      </c>
    </row>
    <row r="1080" spans="1:6" ht="16.5" x14ac:dyDescent="0.3">
      <c r="A1080" s="92">
        <v>3355</v>
      </c>
      <c r="B1080" s="93" t="s">
        <v>2025</v>
      </c>
      <c r="C1080" s="45" t="s">
        <v>2790</v>
      </c>
      <c r="D1080" s="45" t="s">
        <v>2766</v>
      </c>
      <c r="E1080" s="45" t="s">
        <v>2775</v>
      </c>
      <c r="F1080" s="45" t="s">
        <v>2789</v>
      </c>
    </row>
    <row r="1081" spans="1:6" ht="16.5" x14ac:dyDescent="0.3">
      <c r="A1081" s="92">
        <v>3356</v>
      </c>
      <c r="B1081" s="93" t="s">
        <v>2026</v>
      </c>
      <c r="C1081" s="45" t="s">
        <v>2791</v>
      </c>
      <c r="D1081" s="45" t="s">
        <v>2766</v>
      </c>
      <c r="E1081" s="45" t="s">
        <v>2775</v>
      </c>
      <c r="F1081" s="45" t="s">
        <v>2789</v>
      </c>
    </row>
    <row r="1082" spans="1:6" ht="16.5" x14ac:dyDescent="0.3">
      <c r="A1082" s="92">
        <v>3362</v>
      </c>
      <c r="B1082" s="93" t="s">
        <v>2027</v>
      </c>
      <c r="C1082" s="45" t="s">
        <v>2792</v>
      </c>
      <c r="D1082" s="45" t="s">
        <v>2792</v>
      </c>
      <c r="E1082" s="45"/>
      <c r="F1082" s="45"/>
    </row>
    <row r="1083" spans="1:6" ht="16.5" x14ac:dyDescent="0.3">
      <c r="A1083" s="92">
        <v>3363</v>
      </c>
      <c r="B1083" s="93" t="s">
        <v>3250</v>
      </c>
      <c r="C1083" s="45" t="s">
        <v>3564</v>
      </c>
      <c r="D1083" s="45" t="s">
        <v>2792</v>
      </c>
      <c r="E1083" s="45" t="s">
        <v>3564</v>
      </c>
      <c r="F1083" s="45"/>
    </row>
    <row r="1084" spans="1:6" ht="16.5" x14ac:dyDescent="0.3">
      <c r="A1084" s="92">
        <v>3364</v>
      </c>
      <c r="B1084" s="93" t="s">
        <v>3251</v>
      </c>
      <c r="C1084" s="45" t="s">
        <v>2946</v>
      </c>
      <c r="D1084" s="45" t="s">
        <v>2792</v>
      </c>
      <c r="E1084" s="45" t="s">
        <v>3564</v>
      </c>
      <c r="F1084" s="45" t="s">
        <v>2946</v>
      </c>
    </row>
    <row r="1085" spans="1:6" ht="16.5" x14ac:dyDescent="0.3">
      <c r="A1085" s="92">
        <v>3365</v>
      </c>
      <c r="B1085" s="93" t="s">
        <v>3252</v>
      </c>
      <c r="C1085" s="45" t="s">
        <v>3565</v>
      </c>
      <c r="D1085" s="45" t="s">
        <v>2792</v>
      </c>
      <c r="E1085" s="45" t="s">
        <v>3564</v>
      </c>
      <c r="F1085" s="45" t="s">
        <v>2946</v>
      </c>
    </row>
    <row r="1086" spans="1:6" ht="16.5" x14ac:dyDescent="0.3">
      <c r="A1086" s="92">
        <v>3368</v>
      </c>
      <c r="B1086" s="93" t="s">
        <v>3253</v>
      </c>
      <c r="C1086" s="45" t="s">
        <v>3566</v>
      </c>
      <c r="D1086" s="45" t="s">
        <v>2792</v>
      </c>
      <c r="E1086" s="45" t="s">
        <v>3564</v>
      </c>
      <c r="F1086" s="45" t="s">
        <v>2946</v>
      </c>
    </row>
    <row r="1087" spans="1:6" ht="16.5" x14ac:dyDescent="0.3">
      <c r="A1087" s="92">
        <v>3369</v>
      </c>
      <c r="B1087" s="93" t="s">
        <v>3254</v>
      </c>
      <c r="C1087" s="45" t="s">
        <v>3567</v>
      </c>
      <c r="D1087" s="45" t="s">
        <v>2792</v>
      </c>
      <c r="E1087" s="45" t="s">
        <v>3564</v>
      </c>
      <c r="F1087" s="45" t="s">
        <v>2946</v>
      </c>
    </row>
    <row r="1088" spans="1:6" ht="16.5" x14ac:dyDescent="0.3">
      <c r="A1088" s="92">
        <v>3370</v>
      </c>
      <c r="B1088" s="93" t="s">
        <v>3807</v>
      </c>
      <c r="C1088" s="45" t="s">
        <v>4020</v>
      </c>
      <c r="D1088" s="45" t="s">
        <v>2792</v>
      </c>
      <c r="E1088" s="45" t="s">
        <v>3564</v>
      </c>
      <c r="F1088" s="45" t="s">
        <v>2946</v>
      </c>
    </row>
    <row r="1089" spans="1:6" ht="16.5" x14ac:dyDescent="0.3">
      <c r="A1089" s="92">
        <v>3372</v>
      </c>
      <c r="B1089" s="93" t="s">
        <v>3808</v>
      </c>
      <c r="C1089" s="45" t="s">
        <v>4021</v>
      </c>
      <c r="D1089" s="45" t="s">
        <v>2792</v>
      </c>
      <c r="E1089" s="45" t="s">
        <v>3564</v>
      </c>
      <c r="F1089" s="45" t="s">
        <v>2946</v>
      </c>
    </row>
    <row r="1090" spans="1:6" ht="16.5" x14ac:dyDescent="0.3">
      <c r="A1090" s="92">
        <v>3374</v>
      </c>
      <c r="B1090" s="93" t="s">
        <v>3255</v>
      </c>
      <c r="C1090" s="45" t="s">
        <v>3568</v>
      </c>
      <c r="D1090" s="45" t="s">
        <v>2792</v>
      </c>
      <c r="E1090" s="45" t="s">
        <v>3564</v>
      </c>
      <c r="F1090" s="45" t="s">
        <v>2946</v>
      </c>
    </row>
    <row r="1091" spans="1:6" ht="16.5" x14ac:dyDescent="0.3">
      <c r="A1091" s="92">
        <v>3380</v>
      </c>
      <c r="B1091" s="93" t="s">
        <v>2028</v>
      </c>
      <c r="C1091" s="45" t="s">
        <v>2793</v>
      </c>
      <c r="D1091" s="45" t="s">
        <v>2792</v>
      </c>
      <c r="E1091" s="45" t="s">
        <v>2793</v>
      </c>
      <c r="F1091" s="45"/>
    </row>
    <row r="1092" spans="1:6" ht="16.5" x14ac:dyDescent="0.3">
      <c r="A1092" s="92">
        <v>3381</v>
      </c>
      <c r="B1092" s="93" t="s">
        <v>2029</v>
      </c>
      <c r="C1092" s="45" t="s">
        <v>2794</v>
      </c>
      <c r="D1092" s="45" t="s">
        <v>2792</v>
      </c>
      <c r="E1092" s="45" t="s">
        <v>2793</v>
      </c>
      <c r="F1092" s="45" t="s">
        <v>2794</v>
      </c>
    </row>
    <row r="1093" spans="1:6" ht="16.5" x14ac:dyDescent="0.3">
      <c r="A1093" s="92">
        <v>3382</v>
      </c>
      <c r="B1093" s="93" t="s">
        <v>2030</v>
      </c>
      <c r="C1093" s="45" t="s">
        <v>2795</v>
      </c>
      <c r="D1093" s="45" t="s">
        <v>2792</v>
      </c>
      <c r="E1093" s="45" t="s">
        <v>2793</v>
      </c>
      <c r="F1093" s="45" t="s">
        <v>2794</v>
      </c>
    </row>
    <row r="1094" spans="1:6" ht="16.5" x14ac:dyDescent="0.3">
      <c r="A1094" s="92">
        <v>3383</v>
      </c>
      <c r="B1094" s="93" t="s">
        <v>2031</v>
      </c>
      <c r="C1094" s="45" t="s">
        <v>2796</v>
      </c>
      <c r="D1094" s="45" t="s">
        <v>2792</v>
      </c>
      <c r="E1094" s="45" t="s">
        <v>2793</v>
      </c>
      <c r="F1094" s="45" t="s">
        <v>2794</v>
      </c>
    </row>
    <row r="1095" spans="1:6" ht="16.5" x14ac:dyDescent="0.3">
      <c r="A1095" s="92">
        <v>3384</v>
      </c>
      <c r="B1095" s="93" t="s">
        <v>3809</v>
      </c>
      <c r="C1095" s="45" t="s">
        <v>4022</v>
      </c>
      <c r="D1095" s="45" t="s">
        <v>2792</v>
      </c>
      <c r="E1095" s="45" t="s">
        <v>2793</v>
      </c>
      <c r="F1095" s="45" t="s">
        <v>2794</v>
      </c>
    </row>
    <row r="1096" spans="1:6" ht="16.5" x14ac:dyDescent="0.3">
      <c r="A1096" s="92">
        <v>3385</v>
      </c>
      <c r="B1096" s="93" t="s">
        <v>3256</v>
      </c>
      <c r="C1096" s="45" t="s">
        <v>3569</v>
      </c>
      <c r="D1096" s="45" t="s">
        <v>2792</v>
      </c>
      <c r="E1096" s="45" t="s">
        <v>2793</v>
      </c>
      <c r="F1096" s="45" t="s">
        <v>2794</v>
      </c>
    </row>
    <row r="1097" spans="1:6" ht="16.5" x14ac:dyDescent="0.3">
      <c r="A1097" s="92">
        <v>3386</v>
      </c>
      <c r="B1097" s="93" t="s">
        <v>3810</v>
      </c>
      <c r="C1097" s="45" t="s">
        <v>4023</v>
      </c>
      <c r="D1097" s="45" t="s">
        <v>2792</v>
      </c>
      <c r="E1097" s="45" t="s">
        <v>2793</v>
      </c>
      <c r="F1097" s="45" t="s">
        <v>2794</v>
      </c>
    </row>
    <row r="1098" spans="1:6" ht="16.5" x14ac:dyDescent="0.3">
      <c r="A1098" s="92">
        <v>3388</v>
      </c>
      <c r="B1098" s="93" t="s">
        <v>2032</v>
      </c>
      <c r="C1098" s="45" t="s">
        <v>2797</v>
      </c>
      <c r="D1098" s="45" t="s">
        <v>2792</v>
      </c>
      <c r="E1098" s="45" t="s">
        <v>2793</v>
      </c>
      <c r="F1098" s="45" t="s">
        <v>2797</v>
      </c>
    </row>
    <row r="1099" spans="1:6" ht="16.5" x14ac:dyDescent="0.3">
      <c r="A1099" s="92">
        <v>3389</v>
      </c>
      <c r="B1099" s="93" t="s">
        <v>2033</v>
      </c>
      <c r="C1099" s="45" t="s">
        <v>2798</v>
      </c>
      <c r="D1099" s="45" t="s">
        <v>2792</v>
      </c>
      <c r="E1099" s="45" t="s">
        <v>2793</v>
      </c>
      <c r="F1099" s="45" t="s">
        <v>2797</v>
      </c>
    </row>
    <row r="1100" spans="1:6" ht="16.5" x14ac:dyDescent="0.3">
      <c r="A1100" s="92">
        <v>3392</v>
      </c>
      <c r="B1100" s="93" t="s">
        <v>2034</v>
      </c>
      <c r="C1100" s="45" t="s">
        <v>2799</v>
      </c>
      <c r="D1100" s="45" t="s">
        <v>2792</v>
      </c>
      <c r="E1100" s="45" t="s">
        <v>2793</v>
      </c>
      <c r="F1100" s="45" t="s">
        <v>2799</v>
      </c>
    </row>
    <row r="1101" spans="1:6" ht="16.5" x14ac:dyDescent="0.3">
      <c r="A1101" s="92">
        <v>3397</v>
      </c>
      <c r="B1101" s="93" t="s">
        <v>2035</v>
      </c>
      <c r="C1101" s="45" t="s">
        <v>2800</v>
      </c>
      <c r="D1101" s="45" t="s">
        <v>2792</v>
      </c>
      <c r="E1101" s="45" t="s">
        <v>2793</v>
      </c>
      <c r="F1101" s="45" t="s">
        <v>2799</v>
      </c>
    </row>
    <row r="1102" spans="1:6" ht="16.5" x14ac:dyDescent="0.3">
      <c r="A1102" s="92">
        <v>3398</v>
      </c>
      <c r="B1102" s="93" t="s">
        <v>3811</v>
      </c>
      <c r="C1102" s="45" t="s">
        <v>4024</v>
      </c>
      <c r="D1102" s="45" t="s">
        <v>2792</v>
      </c>
      <c r="E1102" s="45" t="s">
        <v>2793</v>
      </c>
      <c r="F1102" s="45" t="s">
        <v>2799</v>
      </c>
    </row>
    <row r="1103" spans="1:6" ht="16.5" x14ac:dyDescent="0.3">
      <c r="A1103" s="92">
        <v>3399</v>
      </c>
      <c r="B1103" s="93" t="s">
        <v>3812</v>
      </c>
      <c r="C1103" s="45" t="s">
        <v>4025</v>
      </c>
      <c r="D1103" s="45" t="s">
        <v>2792</v>
      </c>
      <c r="E1103" s="45" t="s">
        <v>2793</v>
      </c>
      <c r="F1103" s="45" t="s">
        <v>2799</v>
      </c>
    </row>
    <row r="1104" spans="1:6" ht="16.5" x14ac:dyDescent="0.3">
      <c r="A1104" s="92">
        <v>3401</v>
      </c>
      <c r="B1104" s="93" t="s">
        <v>2036</v>
      </c>
      <c r="C1104" s="45" t="s">
        <v>2801</v>
      </c>
      <c r="D1104" s="45" t="s">
        <v>2792</v>
      </c>
      <c r="E1104" s="45" t="s">
        <v>2793</v>
      </c>
      <c r="F1104" s="45" t="s">
        <v>2799</v>
      </c>
    </row>
    <row r="1105" spans="1:6" ht="16.5" x14ac:dyDescent="0.3">
      <c r="A1105" s="92">
        <v>3403</v>
      </c>
      <c r="B1105" s="93" t="s">
        <v>3257</v>
      </c>
      <c r="C1105" s="45" t="s">
        <v>3570</v>
      </c>
      <c r="D1105" s="45" t="s">
        <v>2792</v>
      </c>
      <c r="E1105" s="45" t="s">
        <v>3570</v>
      </c>
      <c r="F1105" s="45"/>
    </row>
    <row r="1106" spans="1:6" ht="16.5" x14ac:dyDescent="0.3">
      <c r="A1106" s="92">
        <v>3404</v>
      </c>
      <c r="B1106" s="93" t="s">
        <v>3813</v>
      </c>
      <c r="C1106" s="45" t="s">
        <v>4026</v>
      </c>
      <c r="D1106" s="45" t="s">
        <v>2792</v>
      </c>
      <c r="E1106" s="45" t="s">
        <v>3570</v>
      </c>
      <c r="F1106" s="45" t="s">
        <v>4026</v>
      </c>
    </row>
    <row r="1107" spans="1:6" ht="16.5" x14ac:dyDescent="0.3">
      <c r="A1107" s="92">
        <v>3405</v>
      </c>
      <c r="B1107" s="93" t="s">
        <v>3814</v>
      </c>
      <c r="C1107" s="45" t="s">
        <v>4027</v>
      </c>
      <c r="D1107" s="45" t="s">
        <v>2792</v>
      </c>
      <c r="E1107" s="45" t="s">
        <v>3570</v>
      </c>
      <c r="F1107" s="45" t="s">
        <v>4027</v>
      </c>
    </row>
    <row r="1108" spans="1:6" ht="16.5" x14ac:dyDescent="0.3">
      <c r="A1108" s="92">
        <v>3406</v>
      </c>
      <c r="B1108" s="93" t="s">
        <v>3258</v>
      </c>
      <c r="C1108" s="45" t="s">
        <v>3571</v>
      </c>
      <c r="D1108" s="45" t="s">
        <v>2792</v>
      </c>
      <c r="E1108" s="45" t="s">
        <v>3570</v>
      </c>
      <c r="F1108" s="45" t="s">
        <v>3571</v>
      </c>
    </row>
    <row r="1109" spans="1:6" ht="16.5" x14ac:dyDescent="0.3">
      <c r="A1109" s="92">
        <v>3408</v>
      </c>
      <c r="B1109" s="93" t="s">
        <v>3259</v>
      </c>
      <c r="C1109" s="45" t="s">
        <v>3572</v>
      </c>
      <c r="D1109" s="45" t="s">
        <v>2792</v>
      </c>
      <c r="E1109" s="45" t="s">
        <v>3570</v>
      </c>
      <c r="F1109" s="45" t="s">
        <v>3571</v>
      </c>
    </row>
    <row r="1110" spans="1:6" ht="16.5" x14ac:dyDescent="0.3">
      <c r="A1110" s="92">
        <v>3410</v>
      </c>
      <c r="B1110" s="93" t="s">
        <v>2037</v>
      </c>
      <c r="C1110" s="45" t="s">
        <v>2802</v>
      </c>
      <c r="D1110" s="45" t="s">
        <v>2792</v>
      </c>
      <c r="E1110" s="45" t="s">
        <v>2802</v>
      </c>
      <c r="F1110" s="45"/>
    </row>
    <row r="1111" spans="1:6" ht="16.5" x14ac:dyDescent="0.3">
      <c r="A1111" s="92">
        <v>3411</v>
      </c>
      <c r="B1111" s="93" t="s">
        <v>2038</v>
      </c>
      <c r="C1111" s="45" t="s">
        <v>2803</v>
      </c>
      <c r="D1111" s="45" t="s">
        <v>2792</v>
      </c>
      <c r="E1111" s="45" t="s">
        <v>2802</v>
      </c>
      <c r="F1111" s="45" t="s">
        <v>2803</v>
      </c>
    </row>
    <row r="1112" spans="1:6" ht="16.5" x14ac:dyDescent="0.3">
      <c r="A1112" s="92">
        <v>3412</v>
      </c>
      <c r="B1112" s="93" t="s">
        <v>2039</v>
      </c>
      <c r="C1112" s="45" t="s">
        <v>2804</v>
      </c>
      <c r="D1112" s="45" t="s">
        <v>2792</v>
      </c>
      <c r="E1112" s="45" t="s">
        <v>2802</v>
      </c>
      <c r="F1112" s="45" t="s">
        <v>2803</v>
      </c>
    </row>
    <row r="1113" spans="1:6" ht="16.5" x14ac:dyDescent="0.3">
      <c r="A1113" s="92">
        <v>3413</v>
      </c>
      <c r="B1113" s="93" t="s">
        <v>3815</v>
      </c>
      <c r="C1113" s="45" t="s">
        <v>4028</v>
      </c>
      <c r="D1113" s="45" t="s">
        <v>2792</v>
      </c>
      <c r="E1113" s="45" t="s">
        <v>2802</v>
      </c>
      <c r="F1113" s="45" t="s">
        <v>2803</v>
      </c>
    </row>
    <row r="1114" spans="1:6" ht="16.5" x14ac:dyDescent="0.3">
      <c r="A1114" s="92">
        <v>3414</v>
      </c>
      <c r="B1114" s="93" t="s">
        <v>2040</v>
      </c>
      <c r="C1114" s="45" t="s">
        <v>24</v>
      </c>
      <c r="D1114" s="45" t="s">
        <v>2792</v>
      </c>
      <c r="E1114" s="45" t="s">
        <v>2802</v>
      </c>
      <c r="F1114" s="45" t="s">
        <v>2803</v>
      </c>
    </row>
    <row r="1115" spans="1:6" ht="16.5" x14ac:dyDescent="0.3">
      <c r="A1115" s="92">
        <v>3415</v>
      </c>
      <c r="B1115" s="93" t="s">
        <v>3816</v>
      </c>
      <c r="C1115" s="45" t="s">
        <v>4029</v>
      </c>
      <c r="D1115" s="45" t="s">
        <v>2792</v>
      </c>
      <c r="E1115" s="45" t="s">
        <v>2802</v>
      </c>
      <c r="F1115" s="45" t="s">
        <v>2803</v>
      </c>
    </row>
    <row r="1116" spans="1:6" ht="16.5" x14ac:dyDescent="0.3">
      <c r="A1116" s="92">
        <v>3416</v>
      </c>
      <c r="B1116" s="93" t="s">
        <v>3817</v>
      </c>
      <c r="C1116" s="45" t="s">
        <v>4030</v>
      </c>
      <c r="D1116" s="45" t="s">
        <v>2792</v>
      </c>
      <c r="E1116" s="45" t="s">
        <v>2802</v>
      </c>
      <c r="F1116" s="45" t="s">
        <v>2803</v>
      </c>
    </row>
    <row r="1117" spans="1:6" ht="16.5" x14ac:dyDescent="0.3">
      <c r="A1117" s="92">
        <v>3417</v>
      </c>
      <c r="B1117" s="93" t="s">
        <v>3260</v>
      </c>
      <c r="C1117" s="45" t="s">
        <v>3573</v>
      </c>
      <c r="D1117" s="45" t="s">
        <v>2792</v>
      </c>
      <c r="E1117" s="45" t="s">
        <v>2802</v>
      </c>
      <c r="F1117" s="45" t="s">
        <v>2803</v>
      </c>
    </row>
    <row r="1118" spans="1:6" ht="16.5" x14ac:dyDescent="0.3">
      <c r="A1118" s="92">
        <v>3418</v>
      </c>
      <c r="B1118" s="93" t="s">
        <v>3818</v>
      </c>
      <c r="C1118" s="45" t="s">
        <v>4031</v>
      </c>
      <c r="D1118" s="45" t="s">
        <v>2792</v>
      </c>
      <c r="E1118" s="45" t="s">
        <v>2802</v>
      </c>
      <c r="F1118" s="45" t="s">
        <v>2803</v>
      </c>
    </row>
    <row r="1119" spans="1:6" ht="16.5" x14ac:dyDescent="0.3">
      <c r="A1119" s="92">
        <v>3419</v>
      </c>
      <c r="B1119" s="93" t="s">
        <v>3819</v>
      </c>
      <c r="C1119" s="45" t="s">
        <v>4032</v>
      </c>
      <c r="D1119" s="45" t="s">
        <v>2792</v>
      </c>
      <c r="E1119" s="45" t="s">
        <v>2802</v>
      </c>
      <c r="F1119" s="45" t="s">
        <v>2803</v>
      </c>
    </row>
    <row r="1120" spans="1:6" ht="16.5" x14ac:dyDescent="0.3">
      <c r="A1120" s="92">
        <v>3420</v>
      </c>
      <c r="B1120" s="93" t="s">
        <v>3261</v>
      </c>
      <c r="C1120" s="45" t="s">
        <v>3574</v>
      </c>
      <c r="D1120" s="45" t="s">
        <v>2792</v>
      </c>
      <c r="E1120" s="45" t="s">
        <v>2802</v>
      </c>
      <c r="F1120" s="45" t="s">
        <v>2803</v>
      </c>
    </row>
    <row r="1121" spans="1:6" ht="16.5" x14ac:dyDescent="0.3">
      <c r="A1121" s="92">
        <v>3421</v>
      </c>
      <c r="B1121" s="93" t="s">
        <v>3820</v>
      </c>
      <c r="C1121" s="45" t="s">
        <v>4033</v>
      </c>
      <c r="D1121" s="45" t="s">
        <v>2792</v>
      </c>
      <c r="E1121" s="45" t="s">
        <v>2802</v>
      </c>
      <c r="F1121" s="45" t="s">
        <v>2803</v>
      </c>
    </row>
    <row r="1122" spans="1:6" ht="16.5" x14ac:dyDescent="0.3">
      <c r="A1122" s="92">
        <v>3422</v>
      </c>
      <c r="B1122" s="93" t="s">
        <v>3821</v>
      </c>
      <c r="C1122" s="45" t="s">
        <v>4034</v>
      </c>
      <c r="D1122" s="45" t="s">
        <v>2792</v>
      </c>
      <c r="E1122" s="45" t="s">
        <v>2802</v>
      </c>
      <c r="F1122" s="45" t="s">
        <v>2803</v>
      </c>
    </row>
    <row r="1123" spans="1:6" ht="16.5" x14ac:dyDescent="0.3">
      <c r="A1123" s="92">
        <v>3423</v>
      </c>
      <c r="B1123" s="93" t="s">
        <v>2041</v>
      </c>
      <c r="C1123" s="45" t="s">
        <v>2805</v>
      </c>
      <c r="D1123" s="45" t="s">
        <v>2792</v>
      </c>
      <c r="E1123" s="45" t="s">
        <v>2802</v>
      </c>
      <c r="F1123" s="45" t="s">
        <v>2805</v>
      </c>
    </row>
    <row r="1124" spans="1:6" ht="16.5" x14ac:dyDescent="0.3">
      <c r="A1124" s="92">
        <v>3424</v>
      </c>
      <c r="B1124" s="93" t="s">
        <v>2042</v>
      </c>
      <c r="C1124" s="45" t="s">
        <v>2806</v>
      </c>
      <c r="D1124" s="45" t="s">
        <v>2792</v>
      </c>
      <c r="E1124" s="45" t="s">
        <v>2802</v>
      </c>
      <c r="F1124" s="45" t="s">
        <v>2805</v>
      </c>
    </row>
    <row r="1125" spans="1:6" ht="16.5" x14ac:dyDescent="0.3">
      <c r="A1125" s="92">
        <v>3425</v>
      </c>
      <c r="B1125" s="93" t="s">
        <v>3822</v>
      </c>
      <c r="C1125" s="45" t="s">
        <v>4035</v>
      </c>
      <c r="D1125" s="45" t="s">
        <v>2792</v>
      </c>
      <c r="E1125" s="45" t="s">
        <v>2802</v>
      </c>
      <c r="F1125" s="45" t="s">
        <v>2805</v>
      </c>
    </row>
    <row r="1126" spans="1:6" ht="16.5" x14ac:dyDescent="0.3">
      <c r="A1126" s="92">
        <v>3427</v>
      </c>
      <c r="B1126" s="93" t="s">
        <v>3823</v>
      </c>
      <c r="C1126" s="45" t="s">
        <v>4036</v>
      </c>
      <c r="D1126" s="45" t="s">
        <v>2792</v>
      </c>
      <c r="E1126" s="45" t="s">
        <v>2802</v>
      </c>
      <c r="F1126" s="45" t="s">
        <v>2805</v>
      </c>
    </row>
    <row r="1127" spans="1:6" ht="16.5" x14ac:dyDescent="0.3">
      <c r="A1127" s="92">
        <v>3428</v>
      </c>
      <c r="B1127" s="93" t="s">
        <v>3824</v>
      </c>
      <c r="C1127" s="45" t="s">
        <v>4037</v>
      </c>
      <c r="D1127" s="45" t="s">
        <v>2792</v>
      </c>
      <c r="E1127" s="45" t="s">
        <v>2802</v>
      </c>
      <c r="F1127" s="45" t="s">
        <v>2805</v>
      </c>
    </row>
    <row r="1128" spans="1:6" ht="16.5" x14ac:dyDescent="0.3">
      <c r="A1128" s="92">
        <v>3434</v>
      </c>
      <c r="B1128" s="93" t="s">
        <v>2043</v>
      </c>
      <c r="C1128" s="45" t="s">
        <v>2807</v>
      </c>
      <c r="D1128" s="45" t="s">
        <v>2807</v>
      </c>
      <c r="E1128" s="45"/>
      <c r="F1128" s="45"/>
    </row>
    <row r="1129" spans="1:6" ht="16.5" x14ac:dyDescent="0.3">
      <c r="A1129" s="92">
        <v>3435</v>
      </c>
      <c r="B1129" s="93" t="s">
        <v>2044</v>
      </c>
      <c r="C1129" s="45" t="s">
        <v>2808</v>
      </c>
      <c r="D1129" s="45" t="s">
        <v>2807</v>
      </c>
      <c r="E1129" s="45" t="s">
        <v>2808</v>
      </c>
      <c r="F1129" s="45"/>
    </row>
    <row r="1130" spans="1:6" ht="16.5" x14ac:dyDescent="0.3">
      <c r="A1130" s="92">
        <v>3460</v>
      </c>
      <c r="B1130" s="93" t="s">
        <v>2045</v>
      </c>
      <c r="C1130" s="45" t="s">
        <v>2809</v>
      </c>
      <c r="D1130" s="45" t="s">
        <v>2807</v>
      </c>
      <c r="E1130" s="45" t="s">
        <v>2808</v>
      </c>
      <c r="F1130" s="45" t="s">
        <v>2809</v>
      </c>
    </row>
    <row r="1131" spans="1:6" ht="16.5" x14ac:dyDescent="0.3">
      <c r="A1131" s="92">
        <v>3461</v>
      </c>
      <c r="B1131" s="93" t="s">
        <v>3825</v>
      </c>
      <c r="C1131" s="45" t="s">
        <v>4038</v>
      </c>
      <c r="D1131" s="45" t="s">
        <v>2807</v>
      </c>
      <c r="E1131" s="45" t="s">
        <v>2808</v>
      </c>
      <c r="F1131" s="45" t="s">
        <v>2809</v>
      </c>
    </row>
    <row r="1132" spans="1:6" ht="16.5" x14ac:dyDescent="0.3">
      <c r="A1132" s="92">
        <v>3466</v>
      </c>
      <c r="B1132" s="93" t="s">
        <v>2046</v>
      </c>
      <c r="C1132" s="45" t="s">
        <v>2810</v>
      </c>
      <c r="D1132" s="45" t="s">
        <v>2807</v>
      </c>
      <c r="E1132" s="45" t="s">
        <v>2808</v>
      </c>
      <c r="F1132" s="45" t="s">
        <v>2809</v>
      </c>
    </row>
    <row r="1133" spans="1:6" ht="16.5" x14ac:dyDescent="0.3">
      <c r="A1133" s="92">
        <v>3467</v>
      </c>
      <c r="B1133" s="93" t="s">
        <v>2047</v>
      </c>
      <c r="C1133" s="45" t="s">
        <v>2811</v>
      </c>
      <c r="D1133" s="45" t="s">
        <v>2807</v>
      </c>
      <c r="E1133" s="45" t="s">
        <v>2808</v>
      </c>
      <c r="F1133" s="45" t="s">
        <v>2809</v>
      </c>
    </row>
    <row r="1134" spans="1:6" ht="16.5" x14ac:dyDescent="0.3">
      <c r="A1134" s="92">
        <v>3469</v>
      </c>
      <c r="B1134" s="93" t="s">
        <v>3262</v>
      </c>
      <c r="C1134" s="45" t="s">
        <v>3575</v>
      </c>
      <c r="D1134" s="45" t="s">
        <v>2807</v>
      </c>
      <c r="E1134" s="45" t="s">
        <v>2808</v>
      </c>
      <c r="F1134" s="45" t="s">
        <v>3575</v>
      </c>
    </row>
    <row r="1135" spans="1:6" ht="16.5" x14ac:dyDescent="0.3">
      <c r="A1135" s="92">
        <v>3471</v>
      </c>
      <c r="B1135" s="93" t="s">
        <v>3263</v>
      </c>
      <c r="C1135" s="45" t="s">
        <v>3576</v>
      </c>
      <c r="D1135" s="45" t="s">
        <v>2807</v>
      </c>
      <c r="E1135" s="45" t="s">
        <v>2808</v>
      </c>
      <c r="F1135" s="45" t="s">
        <v>3575</v>
      </c>
    </row>
    <row r="1136" spans="1:6" ht="16.5" x14ac:dyDescent="0.3">
      <c r="A1136" s="92">
        <v>3738</v>
      </c>
      <c r="B1136" s="93" t="s">
        <v>2048</v>
      </c>
      <c r="C1136" s="45" t="s">
        <v>2812</v>
      </c>
      <c r="D1136" s="45" t="s">
        <v>2807</v>
      </c>
      <c r="E1136" s="45" t="s">
        <v>2812</v>
      </c>
      <c r="F1136" s="45"/>
    </row>
    <row r="1137" spans="1:6" ht="16.5" x14ac:dyDescent="0.3">
      <c r="A1137" s="92">
        <v>3739</v>
      </c>
      <c r="B1137" s="93" t="s">
        <v>2049</v>
      </c>
      <c r="C1137" s="45" t="s">
        <v>2813</v>
      </c>
      <c r="D1137" s="45" t="s">
        <v>2807</v>
      </c>
      <c r="E1137" s="45" t="s">
        <v>2812</v>
      </c>
      <c r="F1137" s="45" t="s">
        <v>2813</v>
      </c>
    </row>
    <row r="1138" spans="1:6" ht="16.5" x14ac:dyDescent="0.3">
      <c r="A1138" s="92">
        <v>3740</v>
      </c>
      <c r="B1138" s="93" t="s">
        <v>3264</v>
      </c>
      <c r="C1138" s="45" t="s">
        <v>3577</v>
      </c>
      <c r="D1138" s="45" t="s">
        <v>2807</v>
      </c>
      <c r="E1138" s="45" t="s">
        <v>2812</v>
      </c>
      <c r="F1138" s="45" t="s">
        <v>2813</v>
      </c>
    </row>
    <row r="1139" spans="1:6" ht="16.5" x14ac:dyDescent="0.3">
      <c r="A1139" s="92">
        <v>3742</v>
      </c>
      <c r="B1139" s="93" t="s">
        <v>2050</v>
      </c>
      <c r="C1139" s="45" t="s">
        <v>2814</v>
      </c>
      <c r="D1139" s="45" t="s">
        <v>2807</v>
      </c>
      <c r="E1139" s="45" t="s">
        <v>2812</v>
      </c>
      <c r="F1139" s="45" t="s">
        <v>2813</v>
      </c>
    </row>
    <row r="1140" spans="1:6" ht="16.5" x14ac:dyDescent="0.3">
      <c r="A1140" s="92">
        <v>3745</v>
      </c>
      <c r="B1140" s="93" t="s">
        <v>2051</v>
      </c>
      <c r="C1140" s="45" t="s">
        <v>2815</v>
      </c>
      <c r="D1140" s="45" t="s">
        <v>2807</v>
      </c>
      <c r="E1140" s="45" t="s">
        <v>2812</v>
      </c>
      <c r="F1140" s="45" t="s">
        <v>2813</v>
      </c>
    </row>
    <row r="1141" spans="1:6" ht="16.5" x14ac:dyDescent="0.3">
      <c r="A1141" s="92">
        <v>3750</v>
      </c>
      <c r="B1141" s="93" t="s">
        <v>3826</v>
      </c>
      <c r="C1141" s="45" t="s">
        <v>4039</v>
      </c>
      <c r="D1141" s="45" t="s">
        <v>2807</v>
      </c>
      <c r="E1141" s="45" t="s">
        <v>2812</v>
      </c>
      <c r="F1141" s="45" t="s">
        <v>4039</v>
      </c>
    </row>
    <row r="1142" spans="1:6" ht="16.5" x14ac:dyDescent="0.3">
      <c r="A1142" s="92">
        <v>3751</v>
      </c>
      <c r="B1142" s="93" t="s">
        <v>3827</v>
      </c>
      <c r="C1142" s="45" t="s">
        <v>4040</v>
      </c>
      <c r="D1142" s="45" t="s">
        <v>2807</v>
      </c>
      <c r="E1142" s="45" t="s">
        <v>2812</v>
      </c>
      <c r="F1142" s="45" t="s">
        <v>4039</v>
      </c>
    </row>
    <row r="1143" spans="1:6" ht="16.5" x14ac:dyDescent="0.3">
      <c r="A1143" s="92">
        <v>3753</v>
      </c>
      <c r="B1143" s="93" t="s">
        <v>3828</v>
      </c>
      <c r="C1143" s="45" t="s">
        <v>4041</v>
      </c>
      <c r="D1143" s="45" t="s">
        <v>2807</v>
      </c>
      <c r="E1143" s="45" t="s">
        <v>2812</v>
      </c>
      <c r="F1143" s="45" t="s">
        <v>4039</v>
      </c>
    </row>
    <row r="1144" spans="1:6" ht="16.5" x14ac:dyDescent="0.3">
      <c r="A1144" s="92">
        <v>3760</v>
      </c>
      <c r="B1144" s="93" t="s">
        <v>3265</v>
      </c>
      <c r="C1144" s="45" t="s">
        <v>3578</v>
      </c>
      <c r="D1144" s="45" t="s">
        <v>2807</v>
      </c>
      <c r="E1144" s="45" t="s">
        <v>2812</v>
      </c>
      <c r="F1144" s="45" t="s">
        <v>3578</v>
      </c>
    </row>
    <row r="1145" spans="1:6" ht="16.5" x14ac:dyDescent="0.3">
      <c r="A1145" s="92">
        <v>3761</v>
      </c>
      <c r="B1145" s="93" t="s">
        <v>3266</v>
      </c>
      <c r="C1145" s="45" t="s">
        <v>3579</v>
      </c>
      <c r="D1145" s="45" t="s">
        <v>2807</v>
      </c>
      <c r="E1145" s="45" t="s">
        <v>2812</v>
      </c>
      <c r="F1145" s="45" t="s">
        <v>3578</v>
      </c>
    </row>
    <row r="1146" spans="1:6" ht="16.5" x14ac:dyDescent="0.3">
      <c r="A1146" s="92">
        <v>3763</v>
      </c>
      <c r="B1146" s="93" t="s">
        <v>2052</v>
      </c>
      <c r="C1146" s="45" t="s">
        <v>2816</v>
      </c>
      <c r="D1146" s="45" t="s">
        <v>2807</v>
      </c>
      <c r="E1146" s="45" t="s">
        <v>2812</v>
      </c>
      <c r="F1146" s="45" t="s">
        <v>2816</v>
      </c>
    </row>
    <row r="1147" spans="1:6" ht="16.5" x14ac:dyDescent="0.3">
      <c r="A1147" s="92">
        <v>3764</v>
      </c>
      <c r="B1147" s="93" t="s">
        <v>2053</v>
      </c>
      <c r="C1147" s="45" t="s">
        <v>2817</v>
      </c>
      <c r="D1147" s="45" t="s">
        <v>2807</v>
      </c>
      <c r="E1147" s="45" t="s">
        <v>2812</v>
      </c>
      <c r="F1147" s="45" t="s">
        <v>2816</v>
      </c>
    </row>
    <row r="1148" spans="1:6" ht="16.5" x14ac:dyDescent="0.3">
      <c r="A1148" s="92">
        <v>3765</v>
      </c>
      <c r="B1148" s="93" t="s">
        <v>2054</v>
      </c>
      <c r="C1148" s="45" t="s">
        <v>2818</v>
      </c>
      <c r="D1148" s="45" t="s">
        <v>2807</v>
      </c>
      <c r="E1148" s="45" t="s">
        <v>2812</v>
      </c>
      <c r="F1148" s="45" t="s">
        <v>2816</v>
      </c>
    </row>
    <row r="1149" spans="1:6" ht="16.5" x14ac:dyDescent="0.3">
      <c r="A1149" s="92">
        <v>3767</v>
      </c>
      <c r="B1149" s="93" t="s">
        <v>2055</v>
      </c>
      <c r="C1149" s="45" t="s">
        <v>2819</v>
      </c>
      <c r="D1149" s="45" t="s">
        <v>2807</v>
      </c>
      <c r="E1149" s="45" t="s">
        <v>2812</v>
      </c>
      <c r="F1149" s="45" t="s">
        <v>2816</v>
      </c>
    </row>
    <row r="1150" spans="1:6" ht="16.5" x14ac:dyDescent="0.3">
      <c r="A1150" s="92">
        <v>3768</v>
      </c>
      <c r="B1150" s="93" t="s">
        <v>2056</v>
      </c>
      <c r="C1150" s="45" t="s">
        <v>2820</v>
      </c>
      <c r="D1150" s="45" t="s">
        <v>2807</v>
      </c>
      <c r="E1150" s="45" t="s">
        <v>2812</v>
      </c>
      <c r="F1150" s="45" t="s">
        <v>2820</v>
      </c>
    </row>
    <row r="1151" spans="1:6" ht="16.5" x14ac:dyDescent="0.3">
      <c r="A1151" s="92">
        <v>3769</v>
      </c>
      <c r="B1151" s="93" t="s">
        <v>3267</v>
      </c>
      <c r="C1151" s="45" t="s">
        <v>3580</v>
      </c>
      <c r="D1151" s="45" t="s">
        <v>2807</v>
      </c>
      <c r="E1151" s="45" t="s">
        <v>2812</v>
      </c>
      <c r="F1151" s="45" t="s">
        <v>2820</v>
      </c>
    </row>
    <row r="1152" spans="1:6" ht="16.5" x14ac:dyDescent="0.3">
      <c r="A1152" s="92">
        <v>3771</v>
      </c>
      <c r="B1152" s="93" t="s">
        <v>2057</v>
      </c>
      <c r="C1152" s="45" t="s">
        <v>2821</v>
      </c>
      <c r="D1152" s="45" t="s">
        <v>2807</v>
      </c>
      <c r="E1152" s="45" t="s">
        <v>2812</v>
      </c>
      <c r="F1152" s="45" t="s">
        <v>2820</v>
      </c>
    </row>
    <row r="1153" spans="1:6" ht="16.5" x14ac:dyDescent="0.3">
      <c r="A1153" s="92">
        <v>3772</v>
      </c>
      <c r="B1153" s="93" t="s">
        <v>3829</v>
      </c>
      <c r="C1153" s="45" t="s">
        <v>4042</v>
      </c>
      <c r="D1153" s="45" t="s">
        <v>2807</v>
      </c>
      <c r="E1153" s="45" t="s">
        <v>2812</v>
      </c>
      <c r="F1153" s="45" t="s">
        <v>2820</v>
      </c>
    </row>
    <row r="1154" spans="1:6" ht="16.5" x14ac:dyDescent="0.3">
      <c r="A1154" s="92">
        <v>3777</v>
      </c>
      <c r="B1154" s="93" t="s">
        <v>3830</v>
      </c>
      <c r="C1154" s="45" t="s">
        <v>4043</v>
      </c>
      <c r="D1154" s="45" t="s">
        <v>2807</v>
      </c>
      <c r="E1154" s="45" t="s">
        <v>2812</v>
      </c>
      <c r="F1154" s="45" t="s">
        <v>2820</v>
      </c>
    </row>
    <row r="1155" spans="1:6" ht="16.5" x14ac:dyDescent="0.3">
      <c r="A1155" s="92">
        <v>3779</v>
      </c>
      <c r="B1155" s="93" t="s">
        <v>3268</v>
      </c>
      <c r="C1155" s="45" t="s">
        <v>3581</v>
      </c>
      <c r="D1155" s="45" t="s">
        <v>2807</v>
      </c>
      <c r="E1155" s="45" t="s">
        <v>2812</v>
      </c>
      <c r="F1155" s="45" t="s">
        <v>2820</v>
      </c>
    </row>
    <row r="1156" spans="1:6" ht="16.5" x14ac:dyDescent="0.3">
      <c r="A1156" s="92">
        <v>3780</v>
      </c>
      <c r="B1156" s="93" t="s">
        <v>3269</v>
      </c>
      <c r="C1156" s="45" t="s">
        <v>3582</v>
      </c>
      <c r="D1156" s="45" t="s">
        <v>2807</v>
      </c>
      <c r="E1156" s="45" t="s">
        <v>2812</v>
      </c>
      <c r="F1156" s="45" t="s">
        <v>2820</v>
      </c>
    </row>
    <row r="1157" spans="1:6" ht="16.5" x14ac:dyDescent="0.3">
      <c r="A1157" s="92">
        <v>3781</v>
      </c>
      <c r="B1157" s="93" t="s">
        <v>3270</v>
      </c>
      <c r="C1157" s="45" t="s">
        <v>3583</v>
      </c>
      <c r="D1157" s="45" t="s">
        <v>2807</v>
      </c>
      <c r="E1157" s="45" t="s">
        <v>2812</v>
      </c>
      <c r="F1157" s="45" t="s">
        <v>2820</v>
      </c>
    </row>
    <row r="1158" spans="1:6" ht="16.5" x14ac:dyDescent="0.3">
      <c r="A1158" s="92">
        <v>3829</v>
      </c>
      <c r="B1158" s="93" t="s">
        <v>2058</v>
      </c>
      <c r="C1158" s="45" t="s">
        <v>2822</v>
      </c>
      <c r="D1158" s="45" t="s">
        <v>2822</v>
      </c>
      <c r="E1158" s="45"/>
      <c r="F1158" s="45"/>
    </row>
    <row r="1159" spans="1:6" ht="16.5" x14ac:dyDescent="0.3">
      <c r="A1159" s="92">
        <v>3830</v>
      </c>
      <c r="B1159" s="93" t="s">
        <v>3271</v>
      </c>
      <c r="C1159" s="45" t="s">
        <v>3584</v>
      </c>
      <c r="D1159" s="45" t="s">
        <v>2822</v>
      </c>
      <c r="E1159" s="45" t="s">
        <v>3584</v>
      </c>
      <c r="F1159" s="45"/>
    </row>
    <row r="1160" spans="1:6" ht="16.5" x14ac:dyDescent="0.3">
      <c r="A1160" s="92">
        <v>3831</v>
      </c>
      <c r="B1160" s="93" t="s">
        <v>3831</v>
      </c>
      <c r="C1160" s="45" t="s">
        <v>4044</v>
      </c>
      <c r="D1160" s="45" t="s">
        <v>2822</v>
      </c>
      <c r="E1160" s="45" t="s">
        <v>3584</v>
      </c>
      <c r="F1160" s="45" t="s">
        <v>4044</v>
      </c>
    </row>
    <row r="1161" spans="1:6" ht="16.5" x14ac:dyDescent="0.3">
      <c r="A1161" s="92">
        <v>3833</v>
      </c>
      <c r="B1161" s="93" t="s">
        <v>3832</v>
      </c>
      <c r="C1161" s="45" t="s">
        <v>4045</v>
      </c>
      <c r="D1161" s="45" t="s">
        <v>2822</v>
      </c>
      <c r="E1161" s="45" t="s">
        <v>3584</v>
      </c>
      <c r="F1161" s="45" t="s">
        <v>4044</v>
      </c>
    </row>
    <row r="1162" spans="1:6" ht="16.5" x14ac:dyDescent="0.3">
      <c r="A1162" s="92">
        <v>3840</v>
      </c>
      <c r="B1162" s="93" t="s">
        <v>5935</v>
      </c>
      <c r="C1162" s="45" t="s">
        <v>5936</v>
      </c>
      <c r="D1162" s="45" t="s">
        <v>2822</v>
      </c>
      <c r="E1162" s="45" t="s">
        <v>3584</v>
      </c>
      <c r="F1162" s="45" t="s">
        <v>5936</v>
      </c>
    </row>
    <row r="1163" spans="1:6" ht="16.5" x14ac:dyDescent="0.3">
      <c r="A1163" s="92">
        <v>3841</v>
      </c>
      <c r="B1163" s="93" t="s">
        <v>5937</v>
      </c>
      <c r="C1163" s="45" t="s">
        <v>5938</v>
      </c>
      <c r="D1163" s="45" t="s">
        <v>2822</v>
      </c>
      <c r="E1163" s="45" t="s">
        <v>3584</v>
      </c>
      <c r="F1163" s="45" t="s">
        <v>5936</v>
      </c>
    </row>
    <row r="1164" spans="1:6" ht="16.5" x14ac:dyDescent="0.3">
      <c r="A1164" s="92">
        <v>3842</v>
      </c>
      <c r="B1164" s="93" t="s">
        <v>6112</v>
      </c>
      <c r="C1164" s="45" t="s">
        <v>6113</v>
      </c>
      <c r="D1164" s="45" t="s">
        <v>2822</v>
      </c>
      <c r="E1164" s="45" t="s">
        <v>3584</v>
      </c>
      <c r="F1164" s="45" t="s">
        <v>5936</v>
      </c>
    </row>
    <row r="1165" spans="1:6" ht="16.5" x14ac:dyDescent="0.3">
      <c r="A1165" s="92">
        <v>3845</v>
      </c>
      <c r="B1165" s="93" t="s">
        <v>3272</v>
      </c>
      <c r="C1165" s="45" t="s">
        <v>3585</v>
      </c>
      <c r="D1165" s="45" t="s">
        <v>2822</v>
      </c>
      <c r="E1165" s="45" t="s">
        <v>3585</v>
      </c>
      <c r="F1165" s="45"/>
    </row>
    <row r="1166" spans="1:6" ht="16.5" x14ac:dyDescent="0.3">
      <c r="A1166" s="92">
        <v>3846</v>
      </c>
      <c r="B1166" s="93" t="s">
        <v>3273</v>
      </c>
      <c r="C1166" s="45" t="s">
        <v>3586</v>
      </c>
      <c r="D1166" s="45" t="s">
        <v>2822</v>
      </c>
      <c r="E1166" s="45" t="s">
        <v>3585</v>
      </c>
      <c r="F1166" s="45" t="s">
        <v>3586</v>
      </c>
    </row>
    <row r="1167" spans="1:6" ht="16.5" x14ac:dyDescent="0.3">
      <c r="A1167" s="92">
        <v>3847</v>
      </c>
      <c r="B1167" s="93" t="s">
        <v>3274</v>
      </c>
      <c r="C1167" s="45" t="s">
        <v>3587</v>
      </c>
      <c r="D1167" s="45" t="s">
        <v>2822</v>
      </c>
      <c r="E1167" s="45" t="s">
        <v>3585</v>
      </c>
      <c r="F1167" s="45" t="s">
        <v>3587</v>
      </c>
    </row>
    <row r="1168" spans="1:6" ht="16.5" x14ac:dyDescent="0.3">
      <c r="A1168" s="92">
        <v>3848</v>
      </c>
      <c r="B1168" s="93" t="s">
        <v>3275</v>
      </c>
      <c r="C1168" s="45" t="s">
        <v>3588</v>
      </c>
      <c r="D1168" s="45" t="s">
        <v>2822</v>
      </c>
      <c r="E1168" s="45" t="s">
        <v>3585</v>
      </c>
      <c r="F1168" s="45" t="s">
        <v>3587</v>
      </c>
    </row>
    <row r="1169" spans="1:6" ht="16.5" x14ac:dyDescent="0.3">
      <c r="A1169" s="92">
        <v>3849</v>
      </c>
      <c r="B1169" s="93" t="s">
        <v>3276</v>
      </c>
      <c r="C1169" s="45" t="s">
        <v>3589</v>
      </c>
      <c r="D1169" s="45" t="s">
        <v>2822</v>
      </c>
      <c r="E1169" s="45" t="s">
        <v>3585</v>
      </c>
      <c r="F1169" s="45" t="s">
        <v>3587</v>
      </c>
    </row>
    <row r="1170" spans="1:6" ht="16.5" x14ac:dyDescent="0.3">
      <c r="A1170" s="92">
        <v>3850</v>
      </c>
      <c r="B1170" s="93" t="s">
        <v>3277</v>
      </c>
      <c r="C1170" s="45" t="s">
        <v>3590</v>
      </c>
      <c r="D1170" s="45" t="s">
        <v>2822</v>
      </c>
      <c r="E1170" s="45" t="s">
        <v>3585</v>
      </c>
      <c r="F1170" s="45" t="s">
        <v>3587</v>
      </c>
    </row>
    <row r="1171" spans="1:6" ht="16.5" x14ac:dyDescent="0.3">
      <c r="A1171" s="92">
        <v>3851</v>
      </c>
      <c r="B1171" s="93" t="s">
        <v>3278</v>
      </c>
      <c r="C1171" s="45" t="s">
        <v>3591</v>
      </c>
      <c r="D1171" s="45" t="s">
        <v>2822</v>
      </c>
      <c r="E1171" s="45" t="s">
        <v>3585</v>
      </c>
      <c r="F1171" s="45" t="s">
        <v>3591</v>
      </c>
    </row>
    <row r="1172" spans="1:6" ht="16.5" x14ac:dyDescent="0.3">
      <c r="A1172" s="92">
        <v>3852</v>
      </c>
      <c r="B1172" s="93" t="s">
        <v>3833</v>
      </c>
      <c r="C1172" s="45" t="s">
        <v>4046</v>
      </c>
      <c r="D1172" s="45" t="s">
        <v>2822</v>
      </c>
      <c r="E1172" s="45" t="s">
        <v>3585</v>
      </c>
      <c r="F1172" s="45" t="s">
        <v>3591</v>
      </c>
    </row>
    <row r="1173" spans="1:6" ht="16.5" x14ac:dyDescent="0.3">
      <c r="A1173" s="92">
        <v>3853</v>
      </c>
      <c r="B1173" s="93" t="s">
        <v>3834</v>
      </c>
      <c r="C1173" s="45" t="s">
        <v>4047</v>
      </c>
      <c r="D1173" s="45" t="s">
        <v>2822</v>
      </c>
      <c r="E1173" s="45" t="s">
        <v>3585</v>
      </c>
      <c r="F1173" s="45" t="s">
        <v>3591</v>
      </c>
    </row>
    <row r="1174" spans="1:6" ht="16.5" x14ac:dyDescent="0.3">
      <c r="A1174" s="92">
        <v>3854</v>
      </c>
      <c r="B1174" s="93" t="s">
        <v>3279</v>
      </c>
      <c r="C1174" s="45" t="s">
        <v>3592</v>
      </c>
      <c r="D1174" s="45" t="s">
        <v>2822</v>
      </c>
      <c r="E1174" s="45" t="s">
        <v>3585</v>
      </c>
      <c r="F1174" s="45" t="s">
        <v>3591</v>
      </c>
    </row>
    <row r="1175" spans="1:6" ht="16.5" x14ac:dyDescent="0.3">
      <c r="A1175" s="92">
        <v>3855</v>
      </c>
      <c r="B1175" s="93" t="s">
        <v>3835</v>
      </c>
      <c r="C1175" s="45" t="s">
        <v>4048</v>
      </c>
      <c r="D1175" s="45" t="s">
        <v>2822</v>
      </c>
      <c r="E1175" s="45" t="s">
        <v>3585</v>
      </c>
      <c r="F1175" s="45" t="s">
        <v>3591</v>
      </c>
    </row>
    <row r="1176" spans="1:6" ht="16.5" x14ac:dyDescent="0.3">
      <c r="A1176" s="92">
        <v>3856</v>
      </c>
      <c r="B1176" s="93" t="s">
        <v>3280</v>
      </c>
      <c r="C1176" s="45" t="s">
        <v>3593</v>
      </c>
      <c r="D1176" s="45" t="s">
        <v>2822</v>
      </c>
      <c r="E1176" s="45" t="s">
        <v>3585</v>
      </c>
      <c r="F1176" s="45" t="s">
        <v>3591</v>
      </c>
    </row>
    <row r="1177" spans="1:6" ht="16.5" x14ac:dyDescent="0.3">
      <c r="A1177" s="92">
        <v>3857</v>
      </c>
      <c r="B1177" s="93" t="s">
        <v>3281</v>
      </c>
      <c r="C1177" s="45" t="s">
        <v>3594</v>
      </c>
      <c r="D1177" s="45" t="s">
        <v>2822</v>
      </c>
      <c r="E1177" s="45" t="s">
        <v>3585</v>
      </c>
      <c r="F1177" s="45" t="s">
        <v>3591</v>
      </c>
    </row>
    <row r="1178" spans="1:6" ht="16.5" x14ac:dyDescent="0.3">
      <c r="A1178" s="92">
        <v>3858</v>
      </c>
      <c r="B1178" s="93" t="s">
        <v>3282</v>
      </c>
      <c r="C1178" s="45" t="s">
        <v>3595</v>
      </c>
      <c r="D1178" s="45" t="s">
        <v>2822</v>
      </c>
      <c r="E1178" s="45" t="s">
        <v>3585</v>
      </c>
      <c r="F1178" s="45" t="s">
        <v>3591</v>
      </c>
    </row>
    <row r="1179" spans="1:6" ht="16.5" x14ac:dyDescent="0.3">
      <c r="A1179" s="92">
        <v>3859</v>
      </c>
      <c r="B1179" s="93" t="s">
        <v>3283</v>
      </c>
      <c r="C1179" s="45" t="s">
        <v>3596</v>
      </c>
      <c r="D1179" s="45" t="s">
        <v>2822</v>
      </c>
      <c r="E1179" s="45" t="s">
        <v>3585</v>
      </c>
      <c r="F1179" s="45" t="s">
        <v>3591</v>
      </c>
    </row>
    <row r="1180" spans="1:6" ht="16.5" x14ac:dyDescent="0.3">
      <c r="A1180" s="92">
        <v>3861</v>
      </c>
      <c r="B1180" s="93" t="s">
        <v>3284</v>
      </c>
      <c r="C1180" s="45" t="s">
        <v>3597</v>
      </c>
      <c r="D1180" s="45" t="s">
        <v>2822</v>
      </c>
      <c r="E1180" s="45" t="s">
        <v>3585</v>
      </c>
      <c r="F1180" s="45" t="s">
        <v>3591</v>
      </c>
    </row>
    <row r="1181" spans="1:6" ht="16.5" x14ac:dyDescent="0.3">
      <c r="A1181" s="92">
        <v>3862</v>
      </c>
      <c r="B1181" s="93" t="s">
        <v>6114</v>
      </c>
      <c r="C1181" s="45" t="s">
        <v>6115</v>
      </c>
      <c r="D1181" s="45" t="s">
        <v>2822</v>
      </c>
      <c r="E1181" s="45" t="s">
        <v>3585</v>
      </c>
      <c r="F1181" s="45" t="s">
        <v>3591</v>
      </c>
    </row>
    <row r="1182" spans="1:6" ht="16.5" x14ac:dyDescent="0.3">
      <c r="A1182" s="92">
        <v>3863</v>
      </c>
      <c r="B1182" s="93" t="s">
        <v>2059</v>
      </c>
      <c r="C1182" s="45" t="s">
        <v>2823</v>
      </c>
      <c r="D1182" s="45" t="s">
        <v>2822</v>
      </c>
      <c r="E1182" s="45" t="s">
        <v>2823</v>
      </c>
      <c r="F1182" s="45"/>
    </row>
    <row r="1183" spans="1:6" ht="16.5" x14ac:dyDescent="0.3">
      <c r="A1183" s="92">
        <v>3864</v>
      </c>
      <c r="B1183" s="93" t="s">
        <v>3285</v>
      </c>
      <c r="C1183" s="45" t="s">
        <v>3598</v>
      </c>
      <c r="D1183" s="45" t="s">
        <v>2822</v>
      </c>
      <c r="E1183" s="45" t="s">
        <v>2823</v>
      </c>
      <c r="F1183" s="45" t="s">
        <v>3598</v>
      </c>
    </row>
    <row r="1184" spans="1:6" ht="16.5" x14ac:dyDescent="0.3">
      <c r="A1184" s="92">
        <v>3865</v>
      </c>
      <c r="B1184" s="93" t="s">
        <v>6116</v>
      </c>
      <c r="C1184" s="45" t="s">
        <v>6117</v>
      </c>
      <c r="D1184" s="45" t="s">
        <v>2822</v>
      </c>
      <c r="E1184" s="45" t="s">
        <v>2823</v>
      </c>
      <c r="F1184" s="45" t="s">
        <v>3598</v>
      </c>
    </row>
    <row r="1185" spans="1:6" ht="16.5" x14ac:dyDescent="0.3">
      <c r="A1185" s="92">
        <v>3867</v>
      </c>
      <c r="B1185" s="93" t="s">
        <v>6118</v>
      </c>
      <c r="C1185" s="45" t="s">
        <v>6119</v>
      </c>
      <c r="D1185" s="45" t="s">
        <v>2822</v>
      </c>
      <c r="E1185" s="45" t="s">
        <v>2823</v>
      </c>
      <c r="F1185" s="45" t="s">
        <v>3598</v>
      </c>
    </row>
    <row r="1186" spans="1:6" ht="16.5" x14ac:dyDescent="0.3">
      <c r="A1186" s="92">
        <v>3868</v>
      </c>
      <c r="B1186" s="93" t="s">
        <v>2060</v>
      </c>
      <c r="C1186" s="45" t="s">
        <v>2824</v>
      </c>
      <c r="D1186" s="45" t="s">
        <v>2822</v>
      </c>
      <c r="E1186" s="45" t="s">
        <v>2823</v>
      </c>
      <c r="F1186" s="45" t="s">
        <v>2824</v>
      </c>
    </row>
    <row r="1187" spans="1:6" ht="16.5" x14ac:dyDescent="0.3">
      <c r="A1187" s="92">
        <v>3869</v>
      </c>
      <c r="B1187" s="93" t="s">
        <v>3286</v>
      </c>
      <c r="C1187" s="45" t="s">
        <v>3599</v>
      </c>
      <c r="D1187" s="45" t="s">
        <v>2822</v>
      </c>
      <c r="E1187" s="45" t="s">
        <v>2823</v>
      </c>
      <c r="F1187" s="45" t="s">
        <v>2824</v>
      </c>
    </row>
    <row r="1188" spans="1:6" ht="16.5" x14ac:dyDescent="0.3">
      <c r="A1188" s="92">
        <v>3870</v>
      </c>
      <c r="B1188" s="93" t="s">
        <v>3287</v>
      </c>
      <c r="C1188" s="45" t="s">
        <v>3600</v>
      </c>
      <c r="D1188" s="45" t="s">
        <v>2822</v>
      </c>
      <c r="E1188" s="45" t="s">
        <v>2823</v>
      </c>
      <c r="F1188" s="45" t="s">
        <v>2824</v>
      </c>
    </row>
    <row r="1189" spans="1:6" ht="16.5" x14ac:dyDescent="0.3">
      <c r="A1189" s="92">
        <v>3871</v>
      </c>
      <c r="B1189" s="93" t="s">
        <v>3288</v>
      </c>
      <c r="C1189" s="45" t="s">
        <v>3601</v>
      </c>
      <c r="D1189" s="45" t="s">
        <v>2822</v>
      </c>
      <c r="E1189" s="45" t="s">
        <v>2823</v>
      </c>
      <c r="F1189" s="45" t="s">
        <v>2824</v>
      </c>
    </row>
    <row r="1190" spans="1:6" ht="16.5" x14ac:dyDescent="0.3">
      <c r="A1190" s="92">
        <v>3873</v>
      </c>
      <c r="B1190" s="93" t="s">
        <v>3289</v>
      </c>
      <c r="C1190" s="45" t="s">
        <v>3602</v>
      </c>
      <c r="D1190" s="45" t="s">
        <v>2822</v>
      </c>
      <c r="E1190" s="45" t="s">
        <v>2823</v>
      </c>
      <c r="F1190" s="45" t="s">
        <v>2824</v>
      </c>
    </row>
    <row r="1191" spans="1:6" ht="16.5" x14ac:dyDescent="0.3">
      <c r="A1191" s="92">
        <v>3876</v>
      </c>
      <c r="B1191" s="93" t="s">
        <v>2061</v>
      </c>
      <c r="C1191" s="45" t="s">
        <v>2825</v>
      </c>
      <c r="D1191" s="45" t="s">
        <v>2822</v>
      </c>
      <c r="E1191" s="45" t="s">
        <v>2823</v>
      </c>
      <c r="F1191" s="45" t="s">
        <v>2824</v>
      </c>
    </row>
    <row r="1192" spans="1:6" ht="16.5" x14ac:dyDescent="0.3">
      <c r="A1192" s="92">
        <v>3877</v>
      </c>
      <c r="B1192" s="93" t="s">
        <v>2062</v>
      </c>
      <c r="C1192" s="45" t="s">
        <v>2826</v>
      </c>
      <c r="D1192" s="45" t="s">
        <v>2822</v>
      </c>
      <c r="E1192" s="45" t="s">
        <v>2823</v>
      </c>
      <c r="F1192" s="45" t="s">
        <v>2824</v>
      </c>
    </row>
    <row r="1193" spans="1:6" ht="16.5" x14ac:dyDescent="0.3">
      <c r="A1193" s="92">
        <v>3878</v>
      </c>
      <c r="B1193" s="93" t="s">
        <v>3836</v>
      </c>
      <c r="C1193" s="45" t="s">
        <v>4049</v>
      </c>
      <c r="D1193" s="45" t="s">
        <v>2822</v>
      </c>
      <c r="E1193" s="45" t="s">
        <v>2823</v>
      </c>
      <c r="F1193" s="45" t="s">
        <v>2824</v>
      </c>
    </row>
    <row r="1194" spans="1:6" ht="16.5" x14ac:dyDescent="0.3">
      <c r="A1194" s="92">
        <v>3879</v>
      </c>
      <c r="B1194" s="93" t="s">
        <v>3290</v>
      </c>
      <c r="C1194" s="45" t="s">
        <v>25</v>
      </c>
      <c r="D1194" s="45" t="s">
        <v>2822</v>
      </c>
      <c r="E1194" s="45" t="s">
        <v>2823</v>
      </c>
      <c r="F1194" s="45" t="s">
        <v>2824</v>
      </c>
    </row>
    <row r="1195" spans="1:6" ht="16.5" x14ac:dyDescent="0.3">
      <c r="A1195" s="92">
        <v>3880</v>
      </c>
      <c r="B1195" s="93" t="s">
        <v>3291</v>
      </c>
      <c r="C1195" s="45" t="s">
        <v>3603</v>
      </c>
      <c r="D1195" s="45" t="s">
        <v>2822</v>
      </c>
      <c r="E1195" s="45" t="s">
        <v>2823</v>
      </c>
      <c r="F1195" s="45" t="s">
        <v>2824</v>
      </c>
    </row>
    <row r="1196" spans="1:6" ht="16.5" x14ac:dyDescent="0.3">
      <c r="A1196" s="92">
        <v>3883</v>
      </c>
      <c r="B1196" s="93" t="s">
        <v>2063</v>
      </c>
      <c r="C1196" s="45" t="s">
        <v>2827</v>
      </c>
      <c r="D1196" s="45" t="s">
        <v>2827</v>
      </c>
      <c r="E1196" s="45"/>
      <c r="F1196" s="45"/>
    </row>
    <row r="1197" spans="1:6" ht="16.5" x14ac:dyDescent="0.3">
      <c r="A1197" s="92">
        <v>3884</v>
      </c>
      <c r="B1197" s="93" t="s">
        <v>2064</v>
      </c>
      <c r="C1197" s="45" t="s">
        <v>2828</v>
      </c>
      <c r="D1197" s="45" t="s">
        <v>2827</v>
      </c>
      <c r="E1197" s="45" t="s">
        <v>2828</v>
      </c>
      <c r="F1197" s="45"/>
    </row>
    <row r="1198" spans="1:6" ht="16.5" x14ac:dyDescent="0.3">
      <c r="A1198" s="92">
        <v>3885</v>
      </c>
      <c r="B1198" s="93" t="s">
        <v>2065</v>
      </c>
      <c r="C1198" s="45" t="s">
        <v>2829</v>
      </c>
      <c r="D1198" s="45" t="s">
        <v>2827</v>
      </c>
      <c r="E1198" s="45" t="s">
        <v>2828</v>
      </c>
      <c r="F1198" s="45" t="s">
        <v>2829</v>
      </c>
    </row>
    <row r="1199" spans="1:6" ht="16.5" x14ac:dyDescent="0.3">
      <c r="A1199" s="92">
        <v>3886</v>
      </c>
      <c r="B1199" s="93" t="s">
        <v>2066</v>
      </c>
      <c r="C1199" s="45" t="s">
        <v>2830</v>
      </c>
      <c r="D1199" s="45" t="s">
        <v>2827</v>
      </c>
      <c r="E1199" s="45" t="s">
        <v>2828</v>
      </c>
      <c r="F1199" s="45" t="s">
        <v>2829</v>
      </c>
    </row>
    <row r="1200" spans="1:6" ht="16.5" x14ac:dyDescent="0.3">
      <c r="A1200" s="92">
        <v>3890</v>
      </c>
      <c r="B1200" s="93" t="s">
        <v>2067</v>
      </c>
      <c r="C1200" s="45" t="s">
        <v>2831</v>
      </c>
      <c r="D1200" s="45" t="s">
        <v>2827</v>
      </c>
      <c r="E1200" s="45" t="s">
        <v>2828</v>
      </c>
      <c r="F1200" s="45" t="s">
        <v>2829</v>
      </c>
    </row>
    <row r="1201" spans="1:6" ht="16.5" x14ac:dyDescent="0.3">
      <c r="A1201" s="92">
        <v>3893</v>
      </c>
      <c r="B1201" s="93" t="s">
        <v>2068</v>
      </c>
      <c r="C1201" s="45" t="s">
        <v>2832</v>
      </c>
      <c r="D1201" s="45" t="s">
        <v>2827</v>
      </c>
      <c r="E1201" s="45" t="s">
        <v>2828</v>
      </c>
      <c r="F1201" s="45" t="s">
        <v>2829</v>
      </c>
    </row>
    <row r="1202" spans="1:6" ht="16.5" x14ac:dyDescent="0.3">
      <c r="A1202" s="92">
        <v>3899</v>
      </c>
      <c r="B1202" s="93" t="s">
        <v>3292</v>
      </c>
      <c r="C1202" s="45" t="s">
        <v>3604</v>
      </c>
      <c r="D1202" s="45" t="s">
        <v>2827</v>
      </c>
      <c r="E1202" s="45" t="s">
        <v>2828</v>
      </c>
      <c r="F1202" s="45" t="s">
        <v>2829</v>
      </c>
    </row>
    <row r="1203" spans="1:6" ht="16.5" x14ac:dyDescent="0.3">
      <c r="A1203" s="92">
        <v>3907</v>
      </c>
      <c r="B1203" s="93" t="s">
        <v>3293</v>
      </c>
      <c r="C1203" s="45" t="s">
        <v>3605</v>
      </c>
      <c r="D1203" s="45" t="s">
        <v>2827</v>
      </c>
      <c r="E1203" s="45" t="s">
        <v>2828</v>
      </c>
      <c r="F1203" s="45" t="s">
        <v>2829</v>
      </c>
    </row>
    <row r="1204" spans="1:6" ht="16.5" x14ac:dyDescent="0.3">
      <c r="A1204" s="92">
        <v>3918</v>
      </c>
      <c r="B1204" s="93" t="s">
        <v>2069</v>
      </c>
      <c r="C1204" s="45" t="s">
        <v>2833</v>
      </c>
      <c r="D1204" s="45" t="s">
        <v>2827</v>
      </c>
      <c r="E1204" s="45" t="s">
        <v>2828</v>
      </c>
      <c r="F1204" s="45" t="s">
        <v>2829</v>
      </c>
    </row>
    <row r="1205" spans="1:6" ht="16.5" x14ac:dyDescent="0.3">
      <c r="A1205" s="92">
        <v>3925</v>
      </c>
      <c r="B1205" s="93" t="s">
        <v>2070</v>
      </c>
      <c r="C1205" s="45" t="s">
        <v>2834</v>
      </c>
      <c r="D1205" s="45" t="s">
        <v>2827</v>
      </c>
      <c r="E1205" s="45" t="s">
        <v>2828</v>
      </c>
      <c r="F1205" s="45" t="s">
        <v>2829</v>
      </c>
    </row>
    <row r="1206" spans="1:6" ht="16.5" x14ac:dyDescent="0.3">
      <c r="A1206" s="92">
        <v>3928</v>
      </c>
      <c r="B1206" s="93" t="s">
        <v>2071</v>
      </c>
      <c r="C1206" s="45" t="s">
        <v>2835</v>
      </c>
      <c r="D1206" s="45" t="s">
        <v>2827</v>
      </c>
      <c r="E1206" s="45" t="s">
        <v>2828</v>
      </c>
      <c r="F1206" s="45" t="s">
        <v>2829</v>
      </c>
    </row>
    <row r="1207" spans="1:6" ht="16.5" x14ac:dyDescent="0.3">
      <c r="A1207" s="92">
        <v>3929</v>
      </c>
      <c r="B1207" s="93" t="s">
        <v>3294</v>
      </c>
      <c r="C1207" s="45" t="s">
        <v>3606</v>
      </c>
      <c r="D1207" s="45" t="s">
        <v>2827</v>
      </c>
      <c r="E1207" s="45" t="s">
        <v>2828</v>
      </c>
      <c r="F1207" s="45" t="s">
        <v>2829</v>
      </c>
    </row>
    <row r="1208" spans="1:6" ht="16.5" x14ac:dyDescent="0.3">
      <c r="A1208" s="92">
        <v>3934</v>
      </c>
      <c r="B1208" s="93" t="s">
        <v>2072</v>
      </c>
      <c r="C1208" s="45" t="s">
        <v>2836</v>
      </c>
      <c r="D1208" s="45" t="s">
        <v>2827</v>
      </c>
      <c r="E1208" s="45" t="s">
        <v>2828</v>
      </c>
      <c r="F1208" s="45" t="s">
        <v>2829</v>
      </c>
    </row>
    <row r="1209" spans="1:6" ht="16.5" x14ac:dyDescent="0.3">
      <c r="A1209" s="92">
        <v>3945</v>
      </c>
      <c r="B1209" s="93" t="s">
        <v>2073</v>
      </c>
      <c r="C1209" s="45" t="s">
        <v>2837</v>
      </c>
      <c r="D1209" s="45" t="s">
        <v>2827</v>
      </c>
      <c r="E1209" s="45" t="s">
        <v>2828</v>
      </c>
      <c r="F1209" s="45" t="s">
        <v>2829</v>
      </c>
    </row>
    <row r="1210" spans="1:6" ht="16.5" x14ac:dyDescent="0.3">
      <c r="A1210" s="92">
        <v>3946</v>
      </c>
      <c r="B1210" s="93" t="s">
        <v>2074</v>
      </c>
      <c r="C1210" s="45" t="s">
        <v>2838</v>
      </c>
      <c r="D1210" s="45" t="s">
        <v>2827</v>
      </c>
      <c r="E1210" s="45" t="s">
        <v>2828</v>
      </c>
      <c r="F1210" s="45" t="s">
        <v>2829</v>
      </c>
    </row>
    <row r="1211" spans="1:6" ht="16.5" x14ac:dyDescent="0.3">
      <c r="A1211" s="92">
        <v>3948</v>
      </c>
      <c r="B1211" s="93" t="s">
        <v>2075</v>
      </c>
      <c r="C1211" s="45" t="s">
        <v>2839</v>
      </c>
      <c r="D1211" s="45" t="s">
        <v>2827</v>
      </c>
      <c r="E1211" s="45" t="s">
        <v>2828</v>
      </c>
      <c r="F1211" s="45" t="s">
        <v>2829</v>
      </c>
    </row>
    <row r="1212" spans="1:6" ht="16.5" x14ac:dyDescent="0.3">
      <c r="A1212" s="92">
        <v>3949</v>
      </c>
      <c r="B1212" s="93" t="s">
        <v>2076</v>
      </c>
      <c r="C1212" s="45" t="s">
        <v>2840</v>
      </c>
      <c r="D1212" s="45" t="s">
        <v>2827</v>
      </c>
      <c r="E1212" s="45" t="s">
        <v>2828</v>
      </c>
      <c r="F1212" s="45" t="s">
        <v>2829</v>
      </c>
    </row>
    <row r="1213" spans="1:6" ht="16.5" x14ac:dyDescent="0.3">
      <c r="A1213" s="92">
        <v>3952</v>
      </c>
      <c r="B1213" s="93" t="s">
        <v>2077</v>
      </c>
      <c r="C1213" s="45" t="s">
        <v>2841</v>
      </c>
      <c r="D1213" s="45" t="s">
        <v>2827</v>
      </c>
      <c r="E1213" s="45" t="s">
        <v>2828</v>
      </c>
      <c r="F1213" s="45" t="s">
        <v>2829</v>
      </c>
    </row>
    <row r="1214" spans="1:6" ht="16.5" x14ac:dyDescent="0.3">
      <c r="A1214" s="92">
        <v>3956</v>
      </c>
      <c r="B1214" s="93" t="s">
        <v>2078</v>
      </c>
      <c r="C1214" s="45" t="s">
        <v>2842</v>
      </c>
      <c r="D1214" s="45" t="s">
        <v>2827</v>
      </c>
      <c r="E1214" s="45" t="s">
        <v>2828</v>
      </c>
      <c r="F1214" s="45" t="s">
        <v>2842</v>
      </c>
    </row>
    <row r="1215" spans="1:6" ht="16.5" x14ac:dyDescent="0.3">
      <c r="A1215" s="92">
        <v>3957</v>
      </c>
      <c r="B1215" s="93" t="s">
        <v>2079</v>
      </c>
      <c r="C1215" s="45" t="s">
        <v>2843</v>
      </c>
      <c r="D1215" s="45" t="s">
        <v>2827</v>
      </c>
      <c r="E1215" s="45" t="s">
        <v>2828</v>
      </c>
      <c r="F1215" s="45" t="s">
        <v>2842</v>
      </c>
    </row>
    <row r="1216" spans="1:6" ht="16.5" x14ac:dyDescent="0.3">
      <c r="A1216" s="92">
        <v>3963</v>
      </c>
      <c r="B1216" s="93" t="s">
        <v>2080</v>
      </c>
      <c r="C1216" s="45" t="s">
        <v>2844</v>
      </c>
      <c r="D1216" s="45" t="s">
        <v>2827</v>
      </c>
      <c r="E1216" s="45" t="s">
        <v>2828</v>
      </c>
      <c r="F1216" s="45" t="s">
        <v>2842</v>
      </c>
    </row>
    <row r="1217" spans="1:6" ht="16.5" x14ac:dyDescent="0.3">
      <c r="A1217" s="92">
        <v>3970</v>
      </c>
      <c r="B1217" s="93" t="s">
        <v>2081</v>
      </c>
      <c r="C1217" s="45" t="s">
        <v>2845</v>
      </c>
      <c r="D1217" s="45" t="s">
        <v>2827</v>
      </c>
      <c r="E1217" s="45" t="s">
        <v>2828</v>
      </c>
      <c r="F1217" s="45" t="s">
        <v>2842</v>
      </c>
    </row>
    <row r="1218" spans="1:6" ht="16.5" x14ac:dyDescent="0.3">
      <c r="A1218" s="92">
        <v>3982</v>
      </c>
      <c r="B1218" s="93" t="s">
        <v>2082</v>
      </c>
      <c r="C1218" s="45" t="s">
        <v>2846</v>
      </c>
      <c r="D1218" s="45" t="s">
        <v>2827</v>
      </c>
      <c r="E1218" s="45" t="s">
        <v>2828</v>
      </c>
      <c r="F1218" s="45" t="s">
        <v>2842</v>
      </c>
    </row>
    <row r="1219" spans="1:6" ht="16.5" x14ac:dyDescent="0.3">
      <c r="A1219" s="92">
        <v>3984</v>
      </c>
      <c r="B1219" s="93" t="s">
        <v>2083</v>
      </c>
      <c r="C1219" s="45" t="s">
        <v>2847</v>
      </c>
      <c r="D1219" s="45" t="s">
        <v>2827</v>
      </c>
      <c r="E1219" s="45" t="s">
        <v>2828</v>
      </c>
      <c r="F1219" s="45" t="s">
        <v>2842</v>
      </c>
    </row>
    <row r="1220" spans="1:6" ht="16.5" x14ac:dyDescent="0.3">
      <c r="A1220" s="92">
        <v>3986</v>
      </c>
      <c r="B1220" s="93" t="s">
        <v>2084</v>
      </c>
      <c r="C1220" s="45" t="s">
        <v>2848</v>
      </c>
      <c r="D1220" s="45" t="s">
        <v>2827</v>
      </c>
      <c r="E1220" s="45" t="s">
        <v>2828</v>
      </c>
      <c r="F1220" s="45" t="s">
        <v>2842</v>
      </c>
    </row>
    <row r="1221" spans="1:6" ht="16.5" x14ac:dyDescent="0.3">
      <c r="A1221" s="92">
        <v>3993</v>
      </c>
      <c r="B1221" s="93" t="s">
        <v>2085</v>
      </c>
      <c r="C1221" s="45" t="s">
        <v>2849</v>
      </c>
      <c r="D1221" s="45" t="s">
        <v>2827</v>
      </c>
      <c r="E1221" s="45" t="s">
        <v>2828</v>
      </c>
      <c r="F1221" s="45" t="s">
        <v>2842</v>
      </c>
    </row>
    <row r="1222" spans="1:6" ht="16.5" x14ac:dyDescent="0.3">
      <c r="A1222" s="92">
        <v>3996</v>
      </c>
      <c r="B1222" s="93" t="s">
        <v>2086</v>
      </c>
      <c r="C1222" s="45" t="s">
        <v>2850</v>
      </c>
      <c r="D1222" s="45" t="s">
        <v>2827</v>
      </c>
      <c r="E1222" s="45" t="s">
        <v>2828</v>
      </c>
      <c r="F1222" s="45" t="s">
        <v>2850</v>
      </c>
    </row>
    <row r="1223" spans="1:6" ht="16.5" x14ac:dyDescent="0.3">
      <c r="A1223" s="92">
        <v>3998</v>
      </c>
      <c r="B1223" s="93" t="s">
        <v>2087</v>
      </c>
      <c r="C1223" s="45" t="s">
        <v>2851</v>
      </c>
      <c r="D1223" s="45" t="s">
        <v>2827</v>
      </c>
      <c r="E1223" s="45" t="s">
        <v>2828</v>
      </c>
      <c r="F1223" s="45" t="s">
        <v>2850</v>
      </c>
    </row>
    <row r="1224" spans="1:6" ht="16.5" x14ac:dyDescent="0.3">
      <c r="A1224" s="92">
        <v>3999</v>
      </c>
      <c r="B1224" s="93" t="s">
        <v>2088</v>
      </c>
      <c r="C1224" s="45" t="s">
        <v>2852</v>
      </c>
      <c r="D1224" s="45" t="s">
        <v>2827</v>
      </c>
      <c r="E1224" s="45" t="s">
        <v>2828</v>
      </c>
      <c r="F1224" s="45" t="s">
        <v>2850</v>
      </c>
    </row>
    <row r="1225" spans="1:6" ht="16.5" x14ac:dyDescent="0.3">
      <c r="A1225" s="92">
        <v>4006</v>
      </c>
      <c r="B1225" s="93" t="s">
        <v>2089</v>
      </c>
      <c r="C1225" s="45" t="s">
        <v>2853</v>
      </c>
      <c r="D1225" s="45" t="s">
        <v>2827</v>
      </c>
      <c r="E1225" s="45" t="s">
        <v>2828</v>
      </c>
      <c r="F1225" s="45" t="s">
        <v>2850</v>
      </c>
    </row>
    <row r="1226" spans="1:6" ht="16.5" x14ac:dyDescent="0.3">
      <c r="A1226" s="92">
        <v>4007</v>
      </c>
      <c r="B1226" s="93" t="s">
        <v>2090</v>
      </c>
      <c r="C1226" s="45" t="s">
        <v>2854</v>
      </c>
      <c r="D1226" s="45" t="s">
        <v>2827</v>
      </c>
      <c r="E1226" s="45" t="s">
        <v>2828</v>
      </c>
      <c r="F1226" s="45" t="s">
        <v>2850</v>
      </c>
    </row>
    <row r="1227" spans="1:6" ht="16.5" x14ac:dyDescent="0.3">
      <c r="A1227" s="92">
        <v>4011</v>
      </c>
      <c r="B1227" s="93" t="s">
        <v>2091</v>
      </c>
      <c r="C1227" s="45" t="s">
        <v>2855</v>
      </c>
      <c r="D1227" s="45" t="s">
        <v>2827</v>
      </c>
      <c r="E1227" s="45" t="s">
        <v>2828</v>
      </c>
      <c r="F1227" s="45" t="s">
        <v>2850</v>
      </c>
    </row>
    <row r="1228" spans="1:6" ht="16.5" x14ac:dyDescent="0.3">
      <c r="A1228" s="92">
        <v>4019</v>
      </c>
      <c r="B1228" s="93" t="s">
        <v>2092</v>
      </c>
      <c r="C1228" s="45" t="s">
        <v>2856</v>
      </c>
      <c r="D1228" s="45" t="s">
        <v>2827</v>
      </c>
      <c r="E1228" s="45" t="s">
        <v>2828</v>
      </c>
      <c r="F1228" s="45" t="s">
        <v>2850</v>
      </c>
    </row>
    <row r="1229" spans="1:6" ht="16.5" x14ac:dyDescent="0.3">
      <c r="A1229" s="92">
        <v>4023</v>
      </c>
      <c r="B1229" s="93" t="s">
        <v>2093</v>
      </c>
      <c r="C1229" s="45" t="s">
        <v>2857</v>
      </c>
      <c r="D1229" s="45" t="s">
        <v>2827</v>
      </c>
      <c r="E1229" s="45" t="s">
        <v>2857</v>
      </c>
      <c r="F1229" s="45"/>
    </row>
    <row r="1230" spans="1:6" ht="16.5" x14ac:dyDescent="0.3">
      <c r="A1230" s="92">
        <v>4037</v>
      </c>
      <c r="B1230" s="93" t="s">
        <v>2094</v>
      </c>
      <c r="C1230" s="45" t="s">
        <v>2858</v>
      </c>
      <c r="D1230" s="45" t="s">
        <v>2827</v>
      </c>
      <c r="E1230" s="45" t="s">
        <v>2857</v>
      </c>
      <c r="F1230" s="45" t="s">
        <v>2858</v>
      </c>
    </row>
    <row r="1231" spans="1:6" ht="16.5" x14ac:dyDescent="0.3">
      <c r="A1231" s="92">
        <v>4038</v>
      </c>
      <c r="B1231" s="93" t="s">
        <v>2095</v>
      </c>
      <c r="C1231" s="45" t="s">
        <v>2859</v>
      </c>
      <c r="D1231" s="45" t="s">
        <v>2827</v>
      </c>
      <c r="E1231" s="45" t="s">
        <v>2857</v>
      </c>
      <c r="F1231" s="45" t="s">
        <v>2858</v>
      </c>
    </row>
    <row r="1232" spans="1:6" ht="16.5" x14ac:dyDescent="0.3">
      <c r="A1232" s="92">
        <v>4040</v>
      </c>
      <c r="B1232" s="93" t="s">
        <v>2096</v>
      </c>
      <c r="C1232" s="45" t="s">
        <v>2860</v>
      </c>
      <c r="D1232" s="45" t="s">
        <v>2827</v>
      </c>
      <c r="E1232" s="45" t="s">
        <v>2857</v>
      </c>
      <c r="F1232" s="45" t="s">
        <v>2858</v>
      </c>
    </row>
    <row r="1233" spans="1:6" ht="16.5" x14ac:dyDescent="0.3">
      <c r="A1233" s="92">
        <v>4043</v>
      </c>
      <c r="B1233" s="93" t="s">
        <v>2097</v>
      </c>
      <c r="C1233" s="45" t="s">
        <v>2861</v>
      </c>
      <c r="D1233" s="45" t="s">
        <v>2827</v>
      </c>
      <c r="E1233" s="45" t="s">
        <v>2857</v>
      </c>
      <c r="F1233" s="45" t="s">
        <v>2858</v>
      </c>
    </row>
    <row r="1234" spans="1:6" ht="16.5" x14ac:dyDescent="0.3">
      <c r="A1234" s="92">
        <v>4059</v>
      </c>
      <c r="B1234" s="93" t="s">
        <v>2098</v>
      </c>
      <c r="C1234" s="45" t="s">
        <v>2862</v>
      </c>
      <c r="D1234" s="45" t="s">
        <v>2827</v>
      </c>
      <c r="E1234" s="45" t="s">
        <v>2857</v>
      </c>
      <c r="F1234" s="45" t="s">
        <v>2862</v>
      </c>
    </row>
    <row r="1235" spans="1:6" ht="16.5" x14ac:dyDescent="0.3">
      <c r="A1235" s="92">
        <v>4061</v>
      </c>
      <c r="B1235" s="93" t="s">
        <v>2099</v>
      </c>
      <c r="C1235" s="45" t="s">
        <v>2863</v>
      </c>
      <c r="D1235" s="45" t="s">
        <v>2827</v>
      </c>
      <c r="E1235" s="45" t="s">
        <v>2857</v>
      </c>
      <c r="F1235" s="45" t="s">
        <v>2862</v>
      </c>
    </row>
    <row r="1236" spans="1:6" ht="16.5" x14ac:dyDescent="0.3">
      <c r="A1236" s="92">
        <v>4068</v>
      </c>
      <c r="B1236" s="93" t="s">
        <v>2100</v>
      </c>
      <c r="C1236" s="45" t="s">
        <v>2864</v>
      </c>
      <c r="D1236" s="45" t="s">
        <v>2827</v>
      </c>
      <c r="E1236" s="45" t="s">
        <v>2857</v>
      </c>
      <c r="F1236" s="45" t="s">
        <v>2862</v>
      </c>
    </row>
    <row r="1237" spans="1:6" ht="16.5" x14ac:dyDescent="0.3">
      <c r="A1237" s="92">
        <v>4071</v>
      </c>
      <c r="B1237" s="93" t="s">
        <v>2101</v>
      </c>
      <c r="C1237" s="45" t="s">
        <v>2865</v>
      </c>
      <c r="D1237" s="45" t="s">
        <v>2827</v>
      </c>
      <c r="E1237" s="45" t="s">
        <v>2857</v>
      </c>
      <c r="F1237" s="45" t="s">
        <v>2862</v>
      </c>
    </row>
    <row r="1238" spans="1:6" ht="16.5" x14ac:dyDescent="0.3">
      <c r="A1238" s="92">
        <v>4072</v>
      </c>
      <c r="B1238" s="93" t="s">
        <v>2102</v>
      </c>
      <c r="C1238" s="45" t="s">
        <v>2866</v>
      </c>
      <c r="D1238" s="45" t="s">
        <v>2827</v>
      </c>
      <c r="E1238" s="45" t="s">
        <v>2866</v>
      </c>
      <c r="F1238" s="45"/>
    </row>
    <row r="1239" spans="1:6" ht="16.5" x14ac:dyDescent="0.3">
      <c r="A1239" s="92">
        <v>4073</v>
      </c>
      <c r="B1239" s="93" t="s">
        <v>2103</v>
      </c>
      <c r="C1239" s="45" t="s">
        <v>2867</v>
      </c>
      <c r="D1239" s="45" t="s">
        <v>2827</v>
      </c>
      <c r="E1239" s="45" t="s">
        <v>2866</v>
      </c>
      <c r="F1239" s="45" t="s">
        <v>2867</v>
      </c>
    </row>
    <row r="1240" spans="1:6" ht="16.5" x14ac:dyDescent="0.3">
      <c r="A1240" s="92">
        <v>4074</v>
      </c>
      <c r="B1240" s="93" t="s">
        <v>2104</v>
      </c>
      <c r="C1240" s="45" t="s">
        <v>2868</v>
      </c>
      <c r="D1240" s="45" t="s">
        <v>2827</v>
      </c>
      <c r="E1240" s="45" t="s">
        <v>2866</v>
      </c>
      <c r="F1240" s="45" t="s">
        <v>2867</v>
      </c>
    </row>
    <row r="1241" spans="1:6" ht="16.5" x14ac:dyDescent="0.3">
      <c r="A1241" s="92">
        <v>4075</v>
      </c>
      <c r="B1241" s="93" t="s">
        <v>2105</v>
      </c>
      <c r="C1241" s="45" t="s">
        <v>2869</v>
      </c>
      <c r="D1241" s="45" t="s">
        <v>2827</v>
      </c>
      <c r="E1241" s="45" t="s">
        <v>2866</v>
      </c>
      <c r="F1241" s="45" t="s">
        <v>2867</v>
      </c>
    </row>
    <row r="1242" spans="1:6" ht="16.5" x14ac:dyDescent="0.3">
      <c r="A1242" s="92">
        <v>4079</v>
      </c>
      <c r="B1242" s="93" t="s">
        <v>3295</v>
      </c>
      <c r="C1242" s="45" t="s">
        <v>3607</v>
      </c>
      <c r="D1242" s="45" t="s">
        <v>2827</v>
      </c>
      <c r="E1242" s="45" t="s">
        <v>2866</v>
      </c>
      <c r="F1242" s="45" t="s">
        <v>2867</v>
      </c>
    </row>
    <row r="1243" spans="1:6" ht="16.5" x14ac:dyDescent="0.3">
      <c r="A1243" s="92">
        <v>4081</v>
      </c>
      <c r="B1243" s="93" t="s">
        <v>2106</v>
      </c>
      <c r="C1243" s="45" t="s">
        <v>2870</v>
      </c>
      <c r="D1243" s="45" t="s">
        <v>2827</v>
      </c>
      <c r="E1243" s="45" t="s">
        <v>2866</v>
      </c>
      <c r="F1243" s="45" t="s">
        <v>2867</v>
      </c>
    </row>
    <row r="1244" spans="1:6" ht="16.5" x14ac:dyDescent="0.3">
      <c r="A1244" s="92">
        <v>4082</v>
      </c>
      <c r="B1244" s="93" t="s">
        <v>2107</v>
      </c>
      <c r="C1244" s="45" t="s">
        <v>2871</v>
      </c>
      <c r="D1244" s="45" t="s">
        <v>2827</v>
      </c>
      <c r="E1244" s="45" t="s">
        <v>2866</v>
      </c>
      <c r="F1244" s="45" t="s">
        <v>2867</v>
      </c>
    </row>
    <row r="1245" spans="1:6" ht="16.5" x14ac:dyDescent="0.3">
      <c r="A1245" s="92">
        <v>4083</v>
      </c>
      <c r="B1245" s="93" t="s">
        <v>2108</v>
      </c>
      <c r="C1245" s="45" t="s">
        <v>2872</v>
      </c>
      <c r="D1245" s="45" t="s">
        <v>2827</v>
      </c>
      <c r="E1245" s="45" t="s">
        <v>2866</v>
      </c>
      <c r="F1245" s="45" t="s">
        <v>2872</v>
      </c>
    </row>
    <row r="1246" spans="1:6" ht="16.5" x14ac:dyDescent="0.3">
      <c r="A1246" s="92">
        <v>4087</v>
      </c>
      <c r="B1246" s="93" t="s">
        <v>3296</v>
      </c>
      <c r="C1246" s="45" t="s">
        <v>3608</v>
      </c>
      <c r="D1246" s="45" t="s">
        <v>2827</v>
      </c>
      <c r="E1246" s="45" t="s">
        <v>3608</v>
      </c>
      <c r="F1246" s="45"/>
    </row>
    <row r="1247" spans="1:6" ht="16.5" x14ac:dyDescent="0.3">
      <c r="A1247" s="92">
        <v>4090</v>
      </c>
      <c r="B1247" s="93" t="s">
        <v>2109</v>
      </c>
      <c r="C1247" s="45" t="s">
        <v>2873</v>
      </c>
      <c r="D1247" s="45" t="s">
        <v>2873</v>
      </c>
      <c r="E1247" s="45"/>
      <c r="F1247" s="45"/>
    </row>
    <row r="1248" spans="1:6" ht="16.5" x14ac:dyDescent="0.3">
      <c r="A1248" s="92">
        <v>4091</v>
      </c>
      <c r="B1248" s="93" t="s">
        <v>2110</v>
      </c>
      <c r="C1248" s="45" t="s">
        <v>2874</v>
      </c>
      <c r="D1248" s="45" t="s">
        <v>2873</v>
      </c>
      <c r="E1248" s="45" t="s">
        <v>2874</v>
      </c>
      <c r="F1248" s="45"/>
    </row>
    <row r="1249" spans="1:6" ht="16.5" x14ac:dyDescent="0.3">
      <c r="A1249" s="92">
        <v>4092</v>
      </c>
      <c r="B1249" s="93" t="s">
        <v>2111</v>
      </c>
      <c r="C1249" s="45" t="s">
        <v>2875</v>
      </c>
      <c r="D1249" s="45" t="s">
        <v>2873</v>
      </c>
      <c r="E1249" s="45" t="s">
        <v>2874</v>
      </c>
      <c r="F1249" s="45" t="s">
        <v>2875</v>
      </c>
    </row>
    <row r="1250" spans="1:6" ht="16.5" x14ac:dyDescent="0.3">
      <c r="A1250" s="92">
        <v>4094</v>
      </c>
      <c r="B1250" s="93" t="s">
        <v>2112</v>
      </c>
      <c r="C1250" s="45" t="s">
        <v>2876</v>
      </c>
      <c r="D1250" s="45" t="s">
        <v>2873</v>
      </c>
      <c r="E1250" s="45" t="s">
        <v>2874</v>
      </c>
      <c r="F1250" s="45" t="s">
        <v>2875</v>
      </c>
    </row>
    <row r="1251" spans="1:6" ht="16.5" x14ac:dyDescent="0.3">
      <c r="A1251" s="92">
        <v>4096</v>
      </c>
      <c r="B1251" s="93" t="s">
        <v>6120</v>
      </c>
      <c r="C1251" s="45" t="s">
        <v>4050</v>
      </c>
      <c r="D1251" s="45" t="s">
        <v>2873</v>
      </c>
      <c r="E1251" s="45" t="s">
        <v>2874</v>
      </c>
      <c r="F1251" s="45" t="s">
        <v>2875</v>
      </c>
    </row>
    <row r="1252" spans="1:6" ht="16.5" x14ac:dyDescent="0.3">
      <c r="A1252" s="92">
        <v>4097</v>
      </c>
      <c r="B1252" s="93" t="s">
        <v>4651</v>
      </c>
      <c r="C1252" s="45" t="s">
        <v>2877</v>
      </c>
      <c r="D1252" s="45" t="s">
        <v>2873</v>
      </c>
      <c r="E1252" s="45" t="s">
        <v>2874</v>
      </c>
      <c r="F1252" s="45" t="s">
        <v>2875</v>
      </c>
    </row>
    <row r="1253" spans="1:6" ht="16.5" x14ac:dyDescent="0.3">
      <c r="A1253" s="92">
        <v>4098</v>
      </c>
      <c r="B1253" s="93" t="s">
        <v>6014</v>
      </c>
      <c r="C1253" s="45" t="s">
        <v>3609</v>
      </c>
      <c r="D1253" s="45" t="s">
        <v>2873</v>
      </c>
      <c r="E1253" s="45" t="s">
        <v>2874</v>
      </c>
      <c r="F1253" s="45" t="s">
        <v>2875</v>
      </c>
    </row>
    <row r="1254" spans="1:6" ht="16.5" x14ac:dyDescent="0.3">
      <c r="A1254" s="92">
        <v>4099</v>
      </c>
      <c r="B1254" s="93" t="s">
        <v>4654</v>
      </c>
      <c r="C1254" s="45" t="s">
        <v>2878</v>
      </c>
      <c r="D1254" s="45" t="s">
        <v>2873</v>
      </c>
      <c r="E1254" s="45" t="s">
        <v>2874</v>
      </c>
      <c r="F1254" s="45" t="s">
        <v>2878</v>
      </c>
    </row>
    <row r="1255" spans="1:6" ht="16.5" x14ac:dyDescent="0.3">
      <c r="A1255" s="92">
        <v>4100</v>
      </c>
      <c r="B1255" s="93" t="s">
        <v>4656</v>
      </c>
      <c r="C1255" s="45" t="s">
        <v>2879</v>
      </c>
      <c r="D1255" s="45" t="s">
        <v>2873</v>
      </c>
      <c r="E1255" s="45" t="s">
        <v>2874</v>
      </c>
      <c r="F1255" s="45" t="s">
        <v>2878</v>
      </c>
    </row>
    <row r="1256" spans="1:6" ht="16.5" x14ac:dyDescent="0.3">
      <c r="A1256" s="92">
        <v>4101</v>
      </c>
      <c r="B1256" s="93" t="s">
        <v>4659</v>
      </c>
      <c r="C1256" s="45" t="s">
        <v>2880</v>
      </c>
      <c r="D1256" s="45" t="s">
        <v>2873</v>
      </c>
      <c r="E1256" s="45" t="s">
        <v>2874</v>
      </c>
      <c r="F1256" s="45" t="s">
        <v>2878</v>
      </c>
    </row>
    <row r="1257" spans="1:6" ht="16.5" x14ac:dyDescent="0.3">
      <c r="A1257" s="92">
        <v>4105</v>
      </c>
      <c r="B1257" s="93" t="s">
        <v>3297</v>
      </c>
      <c r="C1257" s="45" t="s">
        <v>3610</v>
      </c>
      <c r="D1257" s="45" t="s">
        <v>2873</v>
      </c>
      <c r="E1257" s="45" t="s">
        <v>3610</v>
      </c>
      <c r="F1257" s="45"/>
    </row>
    <row r="1258" spans="1:6" ht="16.5" x14ac:dyDescent="0.3">
      <c r="A1258" s="92">
        <v>4110</v>
      </c>
      <c r="B1258" s="93" t="s">
        <v>3298</v>
      </c>
      <c r="C1258" s="45" t="s">
        <v>3611</v>
      </c>
      <c r="D1258" s="45" t="s">
        <v>2873</v>
      </c>
      <c r="E1258" s="45" t="s">
        <v>3610</v>
      </c>
      <c r="F1258" s="45" t="s">
        <v>3611</v>
      </c>
    </row>
    <row r="1259" spans="1:6" ht="16.5" x14ac:dyDescent="0.3">
      <c r="A1259" s="92">
        <v>4125</v>
      </c>
      <c r="B1259" s="93" t="s">
        <v>2113</v>
      </c>
      <c r="C1259" s="45" t="s">
        <v>2881</v>
      </c>
      <c r="D1259" s="45" t="s">
        <v>2873</v>
      </c>
      <c r="E1259" s="45" t="s">
        <v>2881</v>
      </c>
      <c r="F1259" s="45"/>
    </row>
    <row r="1260" spans="1:6" ht="16.5" x14ac:dyDescent="0.3">
      <c r="A1260" s="92">
        <v>4126</v>
      </c>
      <c r="B1260" s="93" t="s">
        <v>2114</v>
      </c>
      <c r="C1260" s="45" t="s">
        <v>2882</v>
      </c>
      <c r="D1260" s="45" t="s">
        <v>2873</v>
      </c>
      <c r="E1260" s="45" t="s">
        <v>2881</v>
      </c>
      <c r="F1260" s="45" t="s">
        <v>2882</v>
      </c>
    </row>
    <row r="1261" spans="1:6" ht="16.5" x14ac:dyDescent="0.3">
      <c r="A1261" s="92">
        <v>4127</v>
      </c>
      <c r="B1261" s="93" t="s">
        <v>2115</v>
      </c>
      <c r="C1261" s="45" t="s">
        <v>2883</v>
      </c>
      <c r="D1261" s="45" t="s">
        <v>2873</v>
      </c>
      <c r="E1261" s="45" t="s">
        <v>2881</v>
      </c>
      <c r="F1261" s="45" t="s">
        <v>2882</v>
      </c>
    </row>
    <row r="1262" spans="1:6" ht="16.5" x14ac:dyDescent="0.3">
      <c r="A1262" s="92">
        <v>4128</v>
      </c>
      <c r="B1262" s="93" t="s">
        <v>2116</v>
      </c>
      <c r="C1262" s="45" t="s">
        <v>2884</v>
      </c>
      <c r="D1262" s="45" t="s">
        <v>2873</v>
      </c>
      <c r="E1262" s="45" t="s">
        <v>2881</v>
      </c>
      <c r="F1262" s="45" t="s">
        <v>2882</v>
      </c>
    </row>
    <row r="1263" spans="1:6" ht="16.5" x14ac:dyDescent="0.3">
      <c r="A1263" s="92">
        <v>4129</v>
      </c>
      <c r="B1263" s="93" t="s">
        <v>2117</v>
      </c>
      <c r="C1263" s="45" t="s">
        <v>2885</v>
      </c>
      <c r="D1263" s="45" t="s">
        <v>2873</v>
      </c>
      <c r="E1263" s="45" t="s">
        <v>2881</v>
      </c>
      <c r="F1263" s="45" t="s">
        <v>2882</v>
      </c>
    </row>
    <row r="1264" spans="1:6" ht="16.5" x14ac:dyDescent="0.3">
      <c r="A1264" s="92">
        <v>4130</v>
      </c>
      <c r="B1264" s="93" t="s">
        <v>2118</v>
      </c>
      <c r="C1264" s="45" t="s">
        <v>2886</v>
      </c>
      <c r="D1264" s="45" t="s">
        <v>2873</v>
      </c>
      <c r="E1264" s="45" t="s">
        <v>2881</v>
      </c>
      <c r="F1264" s="45" t="s">
        <v>2886</v>
      </c>
    </row>
    <row r="1265" spans="1:6" ht="16.5" x14ac:dyDescent="0.3">
      <c r="A1265" s="92">
        <v>4131</v>
      </c>
      <c r="B1265" s="93" t="s">
        <v>2119</v>
      </c>
      <c r="C1265" s="45" t="s">
        <v>2887</v>
      </c>
      <c r="D1265" s="45" t="s">
        <v>2873</v>
      </c>
      <c r="E1265" s="45" t="s">
        <v>2881</v>
      </c>
      <c r="F1265" s="45" t="s">
        <v>2886</v>
      </c>
    </row>
    <row r="1266" spans="1:6" ht="16.5" x14ac:dyDescent="0.3">
      <c r="A1266" s="92">
        <v>4132</v>
      </c>
      <c r="B1266" s="93" t="s">
        <v>2120</v>
      </c>
      <c r="C1266" s="45" t="s">
        <v>2888</v>
      </c>
      <c r="D1266" s="45" t="s">
        <v>2873</v>
      </c>
      <c r="E1266" s="45" t="s">
        <v>2881</v>
      </c>
      <c r="F1266" s="45" t="s">
        <v>2886</v>
      </c>
    </row>
    <row r="1267" spans="1:6" ht="16.5" x14ac:dyDescent="0.3">
      <c r="A1267" s="92">
        <v>4134</v>
      </c>
      <c r="B1267" s="93" t="s">
        <v>3837</v>
      </c>
      <c r="C1267" s="45" t="s">
        <v>4051</v>
      </c>
      <c r="D1267" s="45" t="s">
        <v>2873</v>
      </c>
      <c r="E1267" s="45" t="s">
        <v>2881</v>
      </c>
      <c r="F1267" s="45" t="s">
        <v>2886</v>
      </c>
    </row>
    <row r="1268" spans="1:6" ht="16.5" x14ac:dyDescent="0.3">
      <c r="A1268" s="92">
        <v>4135</v>
      </c>
      <c r="B1268" s="93" t="s">
        <v>2121</v>
      </c>
      <c r="C1268" s="45" t="s">
        <v>2889</v>
      </c>
      <c r="D1268" s="45" t="s">
        <v>2873</v>
      </c>
      <c r="E1268" s="45" t="s">
        <v>2881</v>
      </c>
      <c r="F1268" s="45" t="s">
        <v>2886</v>
      </c>
    </row>
    <row r="1269" spans="1:6" ht="16.5" x14ac:dyDescent="0.3">
      <c r="A1269" s="92">
        <v>4136</v>
      </c>
      <c r="B1269" s="93" t="s">
        <v>3838</v>
      </c>
      <c r="C1269" s="45" t="s">
        <v>4052</v>
      </c>
      <c r="D1269" s="45" t="s">
        <v>2873</v>
      </c>
      <c r="E1269" s="45" t="s">
        <v>2881</v>
      </c>
      <c r="F1269" s="45" t="s">
        <v>2886</v>
      </c>
    </row>
    <row r="1270" spans="1:6" ht="16.5" x14ac:dyDescent="0.3">
      <c r="A1270" s="92">
        <v>4137</v>
      </c>
      <c r="B1270" s="93" t="s">
        <v>2122</v>
      </c>
      <c r="C1270" s="45" t="s">
        <v>2890</v>
      </c>
      <c r="D1270" s="45" t="s">
        <v>2873</v>
      </c>
      <c r="E1270" s="45" t="s">
        <v>2881</v>
      </c>
      <c r="F1270" s="45" t="s">
        <v>2886</v>
      </c>
    </row>
    <row r="1271" spans="1:6" ht="16.5" x14ac:dyDescent="0.3">
      <c r="A1271" s="92">
        <v>4138</v>
      </c>
      <c r="B1271" s="93" t="s">
        <v>2123</v>
      </c>
      <c r="C1271" s="45" t="s">
        <v>2891</v>
      </c>
      <c r="D1271" s="45" t="s">
        <v>2873</v>
      </c>
      <c r="E1271" s="45" t="s">
        <v>2881</v>
      </c>
      <c r="F1271" s="45" t="s">
        <v>2886</v>
      </c>
    </row>
    <row r="1272" spans="1:6" ht="16.5" x14ac:dyDescent="0.3">
      <c r="A1272" s="92">
        <v>4139</v>
      </c>
      <c r="B1272" s="93" t="s">
        <v>3299</v>
      </c>
      <c r="C1272" s="45" t="s">
        <v>3612</v>
      </c>
      <c r="D1272" s="45" t="s">
        <v>2873</v>
      </c>
      <c r="E1272" s="45" t="s">
        <v>2881</v>
      </c>
      <c r="F1272" s="45" t="s">
        <v>2886</v>
      </c>
    </row>
    <row r="1273" spans="1:6" ht="16.5" x14ac:dyDescent="0.3">
      <c r="A1273" s="92">
        <v>4140</v>
      </c>
      <c r="B1273" s="93" t="s">
        <v>3300</v>
      </c>
      <c r="C1273" s="45" t="s">
        <v>3613</v>
      </c>
      <c r="D1273" s="45" t="s">
        <v>2873</v>
      </c>
      <c r="E1273" s="45" t="s">
        <v>2881</v>
      </c>
      <c r="F1273" s="45" t="s">
        <v>2886</v>
      </c>
    </row>
    <row r="1274" spans="1:6" ht="16.5" x14ac:dyDescent="0.3">
      <c r="A1274" s="92">
        <v>4141</v>
      </c>
      <c r="B1274" s="93" t="s">
        <v>2124</v>
      </c>
      <c r="C1274" s="45" t="s">
        <v>2892</v>
      </c>
      <c r="D1274" s="45" t="s">
        <v>2873</v>
      </c>
      <c r="E1274" s="45" t="s">
        <v>2881</v>
      </c>
      <c r="F1274" s="45" t="s">
        <v>2886</v>
      </c>
    </row>
    <row r="1275" spans="1:6" ht="16.5" x14ac:dyDescent="0.3">
      <c r="A1275" s="92">
        <v>4142</v>
      </c>
      <c r="B1275" s="93" t="s">
        <v>3301</v>
      </c>
      <c r="C1275" s="45" t="s">
        <v>3614</v>
      </c>
      <c r="D1275" s="45" t="s">
        <v>2873</v>
      </c>
      <c r="E1275" s="45" t="s">
        <v>2881</v>
      </c>
      <c r="F1275" s="45" t="s">
        <v>2886</v>
      </c>
    </row>
    <row r="1276" spans="1:6" ht="16.5" x14ac:dyDescent="0.3">
      <c r="A1276" s="92">
        <v>4143</v>
      </c>
      <c r="B1276" s="93" t="s">
        <v>2125</v>
      </c>
      <c r="C1276" s="45" t="s">
        <v>2893</v>
      </c>
      <c r="D1276" s="45" t="s">
        <v>2873</v>
      </c>
      <c r="E1276" s="45" t="s">
        <v>2881</v>
      </c>
      <c r="F1276" s="45" t="s">
        <v>2886</v>
      </c>
    </row>
    <row r="1277" spans="1:6" ht="16.5" x14ac:dyDescent="0.3">
      <c r="A1277" s="92">
        <v>4144</v>
      </c>
      <c r="B1277" s="93" t="s">
        <v>2126</v>
      </c>
      <c r="C1277" s="45" t="s">
        <v>2894</v>
      </c>
      <c r="D1277" s="45" t="s">
        <v>2873</v>
      </c>
      <c r="E1277" s="45" t="s">
        <v>2881</v>
      </c>
      <c r="F1277" s="45" t="s">
        <v>2886</v>
      </c>
    </row>
    <row r="1278" spans="1:6" ht="16.5" x14ac:dyDescent="0.3">
      <c r="A1278" s="92">
        <v>4146</v>
      </c>
      <c r="B1278" s="93" t="s">
        <v>2127</v>
      </c>
      <c r="C1278" s="45" t="s">
        <v>2895</v>
      </c>
      <c r="D1278" s="45" t="s">
        <v>2873</v>
      </c>
      <c r="E1278" s="45" t="s">
        <v>2881</v>
      </c>
      <c r="F1278" s="45" t="s">
        <v>2886</v>
      </c>
    </row>
    <row r="1279" spans="1:6" ht="16.5" x14ac:dyDescent="0.3">
      <c r="A1279" s="92">
        <v>4148</v>
      </c>
      <c r="B1279" s="93" t="s">
        <v>3302</v>
      </c>
      <c r="C1279" s="45" t="s">
        <v>3615</v>
      </c>
      <c r="D1279" s="45" t="s">
        <v>2873</v>
      </c>
      <c r="E1279" s="45" t="s">
        <v>2881</v>
      </c>
      <c r="F1279" s="45" t="s">
        <v>2886</v>
      </c>
    </row>
    <row r="1280" spans="1:6" ht="16.5" x14ac:dyDescent="0.3">
      <c r="A1280" s="92">
        <v>4149</v>
      </c>
      <c r="B1280" s="93" t="s">
        <v>2128</v>
      </c>
      <c r="C1280" s="45" t="s">
        <v>2896</v>
      </c>
      <c r="D1280" s="45" t="s">
        <v>2873</v>
      </c>
      <c r="E1280" s="45" t="s">
        <v>2881</v>
      </c>
      <c r="F1280" s="45" t="s">
        <v>2886</v>
      </c>
    </row>
    <row r="1281" spans="1:6" ht="16.5" x14ac:dyDescent="0.3">
      <c r="A1281" s="92">
        <v>4150</v>
      </c>
      <c r="B1281" s="93" t="s">
        <v>2129</v>
      </c>
      <c r="C1281" s="45" t="s">
        <v>2897</v>
      </c>
      <c r="D1281" s="45" t="s">
        <v>2873</v>
      </c>
      <c r="E1281" s="45" t="s">
        <v>2881</v>
      </c>
      <c r="F1281" s="45" t="s">
        <v>2886</v>
      </c>
    </row>
    <row r="1282" spans="1:6" ht="16.5" x14ac:dyDescent="0.3">
      <c r="A1282" s="92">
        <v>4152</v>
      </c>
      <c r="B1282" s="93" t="s">
        <v>3303</v>
      </c>
      <c r="C1282" s="45" t="s">
        <v>3616</v>
      </c>
      <c r="D1282" s="45" t="s">
        <v>2873</v>
      </c>
      <c r="E1282" s="45" t="s">
        <v>2881</v>
      </c>
      <c r="F1282" s="45" t="s">
        <v>2886</v>
      </c>
    </row>
    <row r="1283" spans="1:6" ht="16.5" x14ac:dyDescent="0.3">
      <c r="A1283" s="92">
        <v>4153</v>
      </c>
      <c r="B1283" s="93" t="s">
        <v>3304</v>
      </c>
      <c r="C1283" s="45" t="s">
        <v>3617</v>
      </c>
      <c r="D1283" s="45" t="s">
        <v>2873</v>
      </c>
      <c r="E1283" s="45" t="s">
        <v>2881</v>
      </c>
      <c r="F1283" s="45" t="s">
        <v>2886</v>
      </c>
    </row>
    <row r="1284" spans="1:6" ht="16.5" x14ac:dyDescent="0.3">
      <c r="A1284" s="92">
        <v>4155</v>
      </c>
      <c r="B1284" s="93" t="s">
        <v>3305</v>
      </c>
      <c r="C1284" s="45" t="s">
        <v>3618</v>
      </c>
      <c r="D1284" s="45" t="s">
        <v>2873</v>
      </c>
      <c r="E1284" s="45" t="s">
        <v>2881</v>
      </c>
      <c r="F1284" s="45" t="s">
        <v>2886</v>
      </c>
    </row>
    <row r="1285" spans="1:6" ht="16.5" x14ac:dyDescent="0.3">
      <c r="A1285" s="92">
        <v>4158</v>
      </c>
      <c r="B1285" s="93" t="s">
        <v>2130</v>
      </c>
      <c r="C1285" s="45" t="s">
        <v>2898</v>
      </c>
      <c r="D1285" s="45" t="s">
        <v>2873</v>
      </c>
      <c r="E1285" s="45" t="s">
        <v>2881</v>
      </c>
      <c r="F1285" s="45" t="s">
        <v>2886</v>
      </c>
    </row>
    <row r="1286" spans="1:6" ht="16.5" x14ac:dyDescent="0.3">
      <c r="A1286" s="92">
        <v>4159</v>
      </c>
      <c r="B1286" s="93" t="s">
        <v>2131</v>
      </c>
      <c r="C1286" s="45" t="s">
        <v>2899</v>
      </c>
      <c r="D1286" s="45" t="s">
        <v>2873</v>
      </c>
      <c r="E1286" s="45" t="s">
        <v>2881</v>
      </c>
      <c r="F1286" s="45" t="s">
        <v>2886</v>
      </c>
    </row>
    <row r="1287" spans="1:6" ht="16.5" x14ac:dyDescent="0.3">
      <c r="A1287" s="92">
        <v>4160</v>
      </c>
      <c r="B1287" s="93" t="s">
        <v>3839</v>
      </c>
      <c r="C1287" s="45" t="s">
        <v>4053</v>
      </c>
      <c r="D1287" s="45" t="s">
        <v>2873</v>
      </c>
      <c r="E1287" s="45" t="s">
        <v>2881</v>
      </c>
      <c r="F1287" s="45" t="s">
        <v>2886</v>
      </c>
    </row>
    <row r="1288" spans="1:6" ht="16.5" x14ac:dyDescent="0.3">
      <c r="A1288" s="92">
        <v>4161</v>
      </c>
      <c r="B1288" s="93" t="s">
        <v>2132</v>
      </c>
      <c r="C1288" s="45" t="s">
        <v>2900</v>
      </c>
      <c r="D1288" s="45" t="s">
        <v>2873</v>
      </c>
      <c r="E1288" s="45" t="s">
        <v>2881</v>
      </c>
      <c r="F1288" s="45" t="s">
        <v>2886</v>
      </c>
    </row>
    <row r="1289" spans="1:6" ht="16.5" x14ac:dyDescent="0.3">
      <c r="A1289" s="92">
        <v>4162</v>
      </c>
      <c r="B1289" s="93" t="s">
        <v>3306</v>
      </c>
      <c r="C1289" s="45" t="s">
        <v>3619</v>
      </c>
      <c r="D1289" s="45" t="s">
        <v>2873</v>
      </c>
      <c r="E1289" s="45" t="s">
        <v>2881</v>
      </c>
      <c r="F1289" s="45" t="s">
        <v>2886</v>
      </c>
    </row>
    <row r="1290" spans="1:6" ht="16.5" x14ac:dyDescent="0.3">
      <c r="A1290" s="92">
        <v>4163</v>
      </c>
      <c r="B1290" s="93" t="s">
        <v>3307</v>
      </c>
      <c r="C1290" s="45" t="s">
        <v>3620</v>
      </c>
      <c r="D1290" s="45" t="s">
        <v>2873</v>
      </c>
      <c r="E1290" s="45" t="s">
        <v>2881</v>
      </c>
      <c r="F1290" s="45" t="s">
        <v>2886</v>
      </c>
    </row>
    <row r="1291" spans="1:6" ht="16.5" x14ac:dyDescent="0.3">
      <c r="A1291" s="92">
        <v>4164</v>
      </c>
      <c r="B1291" s="93" t="s">
        <v>3308</v>
      </c>
      <c r="C1291" s="45" t="s">
        <v>3621</v>
      </c>
      <c r="D1291" s="45" t="s">
        <v>2873</v>
      </c>
      <c r="E1291" s="45" t="s">
        <v>2881</v>
      </c>
      <c r="F1291" s="45" t="s">
        <v>2886</v>
      </c>
    </row>
    <row r="1292" spans="1:6" ht="16.5" x14ac:dyDescent="0.3">
      <c r="A1292" s="92">
        <v>4166</v>
      </c>
      <c r="B1292" s="93" t="s">
        <v>3309</v>
      </c>
      <c r="C1292" s="45" t="s">
        <v>3622</v>
      </c>
      <c r="D1292" s="45" t="s">
        <v>2873</v>
      </c>
      <c r="E1292" s="45" t="s">
        <v>2881</v>
      </c>
      <c r="F1292" s="45" t="s">
        <v>2886</v>
      </c>
    </row>
    <row r="1293" spans="1:6" ht="16.5" x14ac:dyDescent="0.3">
      <c r="A1293" s="92">
        <v>4167</v>
      </c>
      <c r="B1293" s="93" t="s">
        <v>3310</v>
      </c>
      <c r="C1293" s="45" t="s">
        <v>3623</v>
      </c>
      <c r="D1293" s="45" t="s">
        <v>2873</v>
      </c>
      <c r="E1293" s="45" t="s">
        <v>2881</v>
      </c>
      <c r="F1293" s="45" t="s">
        <v>2886</v>
      </c>
    </row>
    <row r="1294" spans="1:6" ht="16.5" x14ac:dyDescent="0.3">
      <c r="A1294" s="92">
        <v>4168</v>
      </c>
      <c r="B1294" s="93" t="s">
        <v>3311</v>
      </c>
      <c r="C1294" s="45" t="s">
        <v>3624</v>
      </c>
      <c r="D1294" s="45" t="s">
        <v>2873</v>
      </c>
      <c r="E1294" s="45" t="s">
        <v>2881</v>
      </c>
      <c r="F1294" s="45" t="s">
        <v>2886</v>
      </c>
    </row>
    <row r="1295" spans="1:6" ht="16.5" x14ac:dyDescent="0.3">
      <c r="A1295" s="92">
        <v>4169</v>
      </c>
      <c r="B1295" s="93" t="s">
        <v>3312</v>
      </c>
      <c r="C1295" s="45" t="s">
        <v>3625</v>
      </c>
      <c r="D1295" s="45" t="s">
        <v>2873</v>
      </c>
      <c r="E1295" s="45" t="s">
        <v>2881</v>
      </c>
      <c r="F1295" s="45" t="s">
        <v>2886</v>
      </c>
    </row>
    <row r="1296" spans="1:6" ht="16.5" x14ac:dyDescent="0.3">
      <c r="A1296" s="92">
        <v>4170</v>
      </c>
      <c r="B1296" s="93" t="s">
        <v>3313</v>
      </c>
      <c r="C1296" s="45" t="s">
        <v>3626</v>
      </c>
      <c r="D1296" s="45" t="s">
        <v>2873</v>
      </c>
      <c r="E1296" s="45" t="s">
        <v>2881</v>
      </c>
      <c r="F1296" s="45" t="s">
        <v>2886</v>
      </c>
    </row>
    <row r="1297" spans="1:6" ht="16.5" x14ac:dyDescent="0.3">
      <c r="A1297" s="92">
        <v>4171</v>
      </c>
      <c r="B1297" s="93" t="s">
        <v>3314</v>
      </c>
      <c r="C1297" s="45" t="s">
        <v>3627</v>
      </c>
      <c r="D1297" s="45" t="s">
        <v>2873</v>
      </c>
      <c r="E1297" s="45" t="s">
        <v>2881</v>
      </c>
      <c r="F1297" s="45" t="s">
        <v>2886</v>
      </c>
    </row>
    <row r="1298" spans="1:6" ht="16.5" x14ac:dyDescent="0.3">
      <c r="A1298" s="92">
        <v>4172</v>
      </c>
      <c r="B1298" s="93" t="s">
        <v>3840</v>
      </c>
      <c r="C1298" s="45" t="s">
        <v>4054</v>
      </c>
      <c r="D1298" s="45" t="s">
        <v>2873</v>
      </c>
      <c r="E1298" s="45" t="s">
        <v>2881</v>
      </c>
      <c r="F1298" s="45" t="s">
        <v>4054</v>
      </c>
    </row>
    <row r="1299" spans="1:6" ht="16.5" x14ac:dyDescent="0.3">
      <c r="A1299" s="92">
        <v>4173</v>
      </c>
      <c r="B1299" s="93" t="s">
        <v>3841</v>
      </c>
      <c r="C1299" s="45" t="s">
        <v>4055</v>
      </c>
      <c r="D1299" s="45" t="s">
        <v>2873</v>
      </c>
      <c r="E1299" s="45" t="s">
        <v>2881</v>
      </c>
      <c r="F1299" s="45" t="s">
        <v>4054</v>
      </c>
    </row>
    <row r="1300" spans="1:6" ht="16.5" x14ac:dyDescent="0.3">
      <c r="A1300" s="92">
        <v>4177</v>
      </c>
      <c r="B1300" s="93" t="s">
        <v>3842</v>
      </c>
      <c r="C1300" s="45" t="s">
        <v>4056</v>
      </c>
      <c r="D1300" s="45" t="s">
        <v>2873</v>
      </c>
      <c r="E1300" s="45" t="s">
        <v>2881</v>
      </c>
      <c r="F1300" s="45" t="s">
        <v>4054</v>
      </c>
    </row>
    <row r="1301" spans="1:6" ht="16.5" x14ac:dyDescent="0.3">
      <c r="A1301" s="92">
        <v>4185</v>
      </c>
      <c r="B1301" s="93" t="s">
        <v>2133</v>
      </c>
      <c r="C1301" s="45" t="s">
        <v>2901</v>
      </c>
      <c r="D1301" s="45" t="s">
        <v>2873</v>
      </c>
      <c r="E1301" s="45" t="s">
        <v>2881</v>
      </c>
      <c r="F1301" s="45" t="s">
        <v>2901</v>
      </c>
    </row>
    <row r="1302" spans="1:6" ht="16.5" x14ac:dyDescent="0.3">
      <c r="A1302" s="92">
        <v>4187</v>
      </c>
      <c r="B1302" s="93" t="s">
        <v>2134</v>
      </c>
      <c r="C1302" s="45" t="s">
        <v>2902</v>
      </c>
      <c r="D1302" s="45" t="s">
        <v>2873</v>
      </c>
      <c r="E1302" s="45" t="s">
        <v>2902</v>
      </c>
      <c r="F1302" s="45"/>
    </row>
    <row r="1303" spans="1:6" ht="16.5" x14ac:dyDescent="0.3">
      <c r="A1303" s="92">
        <v>4188</v>
      </c>
      <c r="B1303" s="93" t="s">
        <v>3315</v>
      </c>
      <c r="C1303" s="45" t="s">
        <v>3628</v>
      </c>
      <c r="D1303" s="45" t="s">
        <v>2873</v>
      </c>
      <c r="E1303" s="45" t="s">
        <v>2902</v>
      </c>
      <c r="F1303" s="45" t="s">
        <v>3628</v>
      </c>
    </row>
    <row r="1304" spans="1:6" ht="16.5" x14ac:dyDescent="0.3">
      <c r="A1304" s="92">
        <v>4189</v>
      </c>
      <c r="B1304" s="93" t="s">
        <v>2135</v>
      </c>
      <c r="C1304" s="45" t="s">
        <v>2903</v>
      </c>
      <c r="D1304" s="45" t="s">
        <v>2873</v>
      </c>
      <c r="E1304" s="45" t="s">
        <v>2902</v>
      </c>
      <c r="F1304" s="45" t="s">
        <v>2903</v>
      </c>
    </row>
    <row r="1305" spans="1:6" ht="16.5" x14ac:dyDescent="0.3">
      <c r="A1305" s="92">
        <v>4195</v>
      </c>
      <c r="B1305" s="93" t="s">
        <v>2136</v>
      </c>
      <c r="C1305" s="45" t="s">
        <v>2904</v>
      </c>
      <c r="D1305" s="45" t="s">
        <v>2904</v>
      </c>
      <c r="E1305" s="45"/>
      <c r="F1305" s="45"/>
    </row>
    <row r="1306" spans="1:6" ht="16.5" x14ac:dyDescent="0.3">
      <c r="A1306" s="92">
        <v>4196</v>
      </c>
      <c r="B1306" s="93" t="s">
        <v>2137</v>
      </c>
      <c r="C1306" s="45" t="s">
        <v>2905</v>
      </c>
      <c r="D1306" s="45" t="s">
        <v>2904</v>
      </c>
      <c r="E1306" s="45" t="s">
        <v>2905</v>
      </c>
      <c r="F1306" s="45"/>
    </row>
    <row r="1307" spans="1:6" ht="16.5" x14ac:dyDescent="0.3">
      <c r="A1307" s="92">
        <v>4200</v>
      </c>
      <c r="B1307" s="93" t="s">
        <v>2138</v>
      </c>
      <c r="C1307" s="45" t="s">
        <v>2906</v>
      </c>
      <c r="D1307" s="45" t="s">
        <v>2904</v>
      </c>
      <c r="E1307" s="45" t="s">
        <v>2905</v>
      </c>
      <c r="F1307" s="45" t="s">
        <v>2906</v>
      </c>
    </row>
    <row r="1308" spans="1:6" ht="16.5" x14ac:dyDescent="0.3">
      <c r="A1308" s="92">
        <v>4204</v>
      </c>
      <c r="B1308" s="93" t="s">
        <v>2139</v>
      </c>
      <c r="C1308" s="45" t="s">
        <v>2907</v>
      </c>
      <c r="D1308" s="45" t="s">
        <v>2904</v>
      </c>
      <c r="E1308" s="45" t="s">
        <v>2907</v>
      </c>
      <c r="F1308" s="45"/>
    </row>
    <row r="1309" spans="1:6" ht="16.5" x14ac:dyDescent="0.3">
      <c r="A1309" s="92">
        <v>4205</v>
      </c>
      <c r="B1309" s="93" t="s">
        <v>2140</v>
      </c>
      <c r="C1309" s="45" t="s">
        <v>2908</v>
      </c>
      <c r="D1309" s="45" t="s">
        <v>2904</v>
      </c>
      <c r="E1309" s="45" t="s">
        <v>2907</v>
      </c>
      <c r="F1309" s="45" t="s">
        <v>2908</v>
      </c>
    </row>
    <row r="1310" spans="1:6" ht="16.5" x14ac:dyDescent="0.3">
      <c r="A1310" s="92">
        <v>4209</v>
      </c>
      <c r="B1310" s="93" t="s">
        <v>2141</v>
      </c>
      <c r="C1310" s="45" t="s">
        <v>2909</v>
      </c>
      <c r="D1310" s="45" t="s">
        <v>2904</v>
      </c>
      <c r="E1310" s="45" t="s">
        <v>2907</v>
      </c>
      <c r="F1310" s="45" t="s">
        <v>2909</v>
      </c>
    </row>
    <row r="1311" spans="1:6" ht="16.5" x14ac:dyDescent="0.3">
      <c r="A1311" s="92">
        <v>4465</v>
      </c>
      <c r="B1311" s="93" t="s">
        <v>2142</v>
      </c>
      <c r="C1311" s="45" t="s">
        <v>2910</v>
      </c>
      <c r="D1311" s="45" t="s">
        <v>2904</v>
      </c>
      <c r="E1311" s="45" t="s">
        <v>2910</v>
      </c>
      <c r="F1311" s="45"/>
    </row>
    <row r="1312" spans="1:6" ht="16.5" x14ac:dyDescent="0.3">
      <c r="A1312" s="92">
        <v>4479</v>
      </c>
      <c r="B1312" s="93" t="s">
        <v>4689</v>
      </c>
      <c r="C1312" s="45" t="s">
        <v>2911</v>
      </c>
      <c r="D1312" s="45" t="s">
        <v>2904</v>
      </c>
      <c r="E1312" s="45" t="s">
        <v>2910</v>
      </c>
      <c r="F1312" s="45" t="s">
        <v>2911</v>
      </c>
    </row>
    <row r="1313" spans="1:6" ht="16.5" x14ac:dyDescent="0.3">
      <c r="A1313" s="92">
        <v>4488</v>
      </c>
      <c r="B1313" s="93" t="s">
        <v>2143</v>
      </c>
      <c r="C1313" s="45" t="s">
        <v>2912</v>
      </c>
      <c r="D1313" s="45" t="s">
        <v>2904</v>
      </c>
      <c r="E1313" s="45" t="s">
        <v>2912</v>
      </c>
      <c r="F1313" s="45"/>
    </row>
    <row r="1314" spans="1:6" ht="16.5" x14ac:dyDescent="0.3">
      <c r="A1314" s="92">
        <v>4489</v>
      </c>
      <c r="B1314" s="93" t="s">
        <v>2144</v>
      </c>
      <c r="C1314" s="45" t="s">
        <v>2913</v>
      </c>
      <c r="D1314" s="45" t="s">
        <v>2904</v>
      </c>
      <c r="E1314" s="45" t="s">
        <v>2912</v>
      </c>
      <c r="F1314" s="45" t="s">
        <v>2913</v>
      </c>
    </row>
    <row r="1315" spans="1:6" ht="16.5" x14ac:dyDescent="0.3">
      <c r="A1315" s="92">
        <v>4490</v>
      </c>
      <c r="B1315" s="93" t="s">
        <v>2145</v>
      </c>
      <c r="C1315" s="45" t="s">
        <v>2914</v>
      </c>
      <c r="D1315" s="45" t="s">
        <v>2904</v>
      </c>
      <c r="E1315" s="45" t="s">
        <v>2912</v>
      </c>
      <c r="F1315" s="45" t="s">
        <v>2913</v>
      </c>
    </row>
    <row r="1316" spans="1:6" ht="16.5" x14ac:dyDescent="0.3">
      <c r="A1316" s="92">
        <v>4497</v>
      </c>
      <c r="B1316" s="93" t="s">
        <v>2146</v>
      </c>
      <c r="C1316" s="45" t="s">
        <v>2915</v>
      </c>
      <c r="D1316" s="45" t="s">
        <v>2904</v>
      </c>
      <c r="E1316" s="45" t="s">
        <v>2912</v>
      </c>
      <c r="F1316" s="45" t="s">
        <v>2915</v>
      </c>
    </row>
    <row r="1317" spans="1:6" ht="16.5" x14ac:dyDescent="0.3">
      <c r="A1317" s="92">
        <v>4499</v>
      </c>
      <c r="B1317" s="93" t="s">
        <v>2147</v>
      </c>
      <c r="C1317" s="45" t="s">
        <v>2916</v>
      </c>
      <c r="D1317" s="45" t="s">
        <v>2904</v>
      </c>
      <c r="E1317" s="45" t="s">
        <v>2912</v>
      </c>
      <c r="F1317" s="45" t="s">
        <v>2915</v>
      </c>
    </row>
    <row r="1318" spans="1:6" ht="16.5" x14ac:dyDescent="0.3">
      <c r="A1318" s="92">
        <v>4500</v>
      </c>
      <c r="B1318" s="93" t="s">
        <v>2148</v>
      </c>
      <c r="C1318" s="45" t="s">
        <v>2917</v>
      </c>
      <c r="D1318" s="45" t="s">
        <v>2904</v>
      </c>
      <c r="E1318" s="45" t="s">
        <v>2912</v>
      </c>
      <c r="F1318" s="45" t="s">
        <v>2915</v>
      </c>
    </row>
  </sheetData>
  <sheetProtection algorithmName="SHA-512" hashValue="dmAVerpkADTszF9m8hgL65p8+Wb3NSP8xfJmjXlD31nLf3hSSBSmu2W4qP+t71Q8fswYjJVHgM+nnTz+tpyctw==" saltValue="j+HWkzr+66VGE9H009wKEw==" spinCount="100000" sheet="1" objects="1" scenarios="1" formatColumns="0" sort="0" autoFilter="0" pivotTables="0"/>
  <autoFilter ref="A1:F1318" xr:uid="{00000000-0009-0000-0000-000004000000}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M777"/>
  <sheetViews>
    <sheetView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8" sqref="C8"/>
    </sheetView>
  </sheetViews>
  <sheetFormatPr baseColWidth="10" defaultColWidth="11.42578125" defaultRowHeight="16.5" x14ac:dyDescent="0.3"/>
  <cols>
    <col min="1" max="1" width="11" style="12" customWidth="1"/>
    <col min="2" max="2" width="34.85546875" style="97" bestFit="1" customWidth="1"/>
    <col min="3" max="3" width="20.5703125" style="14" customWidth="1"/>
    <col min="4" max="4" width="63.42578125" style="12" bestFit="1" customWidth="1"/>
    <col min="5" max="6" width="19.5703125" style="12" customWidth="1"/>
    <col min="7" max="7" width="19.5703125" style="106" customWidth="1"/>
    <col min="8" max="9" width="19.5703125" style="12" customWidth="1"/>
    <col min="10" max="10" width="19.5703125" style="106" customWidth="1"/>
    <col min="11" max="11" width="80.140625" style="12" customWidth="1"/>
    <col min="12" max="13" width="11.42578125" style="4" hidden="1" customWidth="1"/>
    <col min="14" max="16384" width="11.42578125" style="4"/>
  </cols>
  <sheetData>
    <row r="1" spans="1:13" ht="17.45" customHeight="1" x14ac:dyDescent="0.3">
      <c r="A1" s="129" t="s">
        <v>1388</v>
      </c>
      <c r="B1" s="129"/>
      <c r="C1" s="50"/>
      <c r="D1" s="63" t="s">
        <v>4059</v>
      </c>
      <c r="E1" s="130" t="s">
        <v>1389</v>
      </c>
      <c r="F1" s="130"/>
      <c r="G1" s="130"/>
      <c r="H1" s="130"/>
      <c r="I1" s="130"/>
      <c r="J1" s="130"/>
      <c r="K1" s="69"/>
    </row>
    <row r="2" spans="1:13" ht="17.45" customHeight="1" x14ac:dyDescent="0.3">
      <c r="A2" s="129"/>
      <c r="B2" s="129"/>
      <c r="C2" s="50"/>
      <c r="D2" s="63" t="s">
        <v>43</v>
      </c>
      <c r="E2" s="130"/>
      <c r="F2" s="130"/>
      <c r="G2" s="130"/>
      <c r="H2" s="130"/>
      <c r="I2" s="130"/>
      <c r="J2" s="130"/>
      <c r="K2" s="69"/>
    </row>
    <row r="3" spans="1:13" ht="17.45" customHeight="1" x14ac:dyDescent="0.3">
      <c r="A3" s="10" t="s">
        <v>1390</v>
      </c>
      <c r="B3" s="10" t="s">
        <v>1391</v>
      </c>
      <c r="C3" s="50" t="s">
        <v>4068</v>
      </c>
      <c r="D3" s="63" t="s">
        <v>4067</v>
      </c>
      <c r="E3" s="65" t="s">
        <v>4072</v>
      </c>
      <c r="F3" s="66" t="s">
        <v>35</v>
      </c>
      <c r="G3" s="68" t="s">
        <v>1392</v>
      </c>
      <c r="H3" s="65" t="s">
        <v>1393</v>
      </c>
      <c r="I3" s="66" t="s">
        <v>8</v>
      </c>
      <c r="J3" s="68" t="s">
        <v>1394</v>
      </c>
      <c r="K3" s="70" t="s">
        <v>1</v>
      </c>
    </row>
    <row r="4" spans="1:13" ht="17.45" customHeight="1" x14ac:dyDescent="0.25">
      <c r="A4" s="9">
        <v>1</v>
      </c>
      <c r="B4" s="96" t="s">
        <v>1395</v>
      </c>
      <c r="C4" s="64">
        <v>1</v>
      </c>
      <c r="D4" s="9" t="s">
        <v>2149</v>
      </c>
      <c r="E4" s="9">
        <v>383</v>
      </c>
      <c r="F4" s="11">
        <v>9.4243684843075695</v>
      </c>
      <c r="G4" s="105" t="s">
        <v>8062</v>
      </c>
      <c r="H4" s="11">
        <v>4.6829959841481896</v>
      </c>
      <c r="I4" s="11">
        <v>18.402904046801599</v>
      </c>
      <c r="J4" s="105" t="s">
        <v>4079</v>
      </c>
      <c r="K4" s="87" t="str">
        <f t="shared" ref="K4:K67" si="0">IF(NOT(L4=""),L4,IF(NOT(M4=""),M4,""))</f>
        <v/>
      </c>
      <c r="L4" s="8" t="str">
        <f t="shared" ref="L4:L67" si="1">IF(E4&lt;10,"ACHTUNG! Anzahl Beobachtungen unter 10, Mittelwert und P95 sind statistisch nicht robust!","")</f>
        <v/>
      </c>
      <c r="M4" s="8" t="str">
        <f t="shared" ref="M4:M67" si="2">IF(E4&lt;60,"ACHTUNG! Anzahl Beobachtungen unter 60, P95 ist statistisch nicht robust!","")</f>
        <v/>
      </c>
    </row>
    <row r="5" spans="1:13" ht="17.45" customHeight="1" x14ac:dyDescent="0.25">
      <c r="A5" s="9">
        <v>2</v>
      </c>
      <c r="B5" s="96" t="s">
        <v>1396</v>
      </c>
      <c r="C5" s="64">
        <v>2</v>
      </c>
      <c r="D5" s="9" t="s">
        <v>2150</v>
      </c>
      <c r="E5" s="9">
        <v>161</v>
      </c>
      <c r="F5" s="11">
        <v>1.98487388176191</v>
      </c>
      <c r="G5" s="105" t="s">
        <v>4080</v>
      </c>
      <c r="H5" s="11">
        <v>2.4589064436089298</v>
      </c>
      <c r="I5" s="11">
        <v>7.16845878136201</v>
      </c>
      <c r="J5" s="105" t="s">
        <v>4081</v>
      </c>
      <c r="K5" s="87" t="str">
        <f t="shared" si="0"/>
        <v/>
      </c>
      <c r="L5" s="8" t="str">
        <f t="shared" si="1"/>
        <v/>
      </c>
      <c r="M5" s="8" t="str">
        <f t="shared" si="2"/>
        <v/>
      </c>
    </row>
    <row r="6" spans="1:13" ht="17.45" customHeight="1" x14ac:dyDescent="0.25">
      <c r="A6" s="9">
        <v>3</v>
      </c>
      <c r="B6" s="96" t="s">
        <v>1397</v>
      </c>
      <c r="C6" s="64">
        <v>3</v>
      </c>
      <c r="D6" s="9" t="s">
        <v>2151</v>
      </c>
      <c r="E6" s="9">
        <v>63</v>
      </c>
      <c r="F6" s="11">
        <v>3.4863083877361198</v>
      </c>
      <c r="G6" s="105" t="s">
        <v>8063</v>
      </c>
      <c r="H6" s="11">
        <v>2.8938595018764701</v>
      </c>
      <c r="I6" s="11">
        <v>8.0883736351367901</v>
      </c>
      <c r="J6" s="105" t="s">
        <v>4082</v>
      </c>
      <c r="K6" s="87" t="str">
        <f t="shared" si="0"/>
        <v/>
      </c>
      <c r="L6" s="8" t="str">
        <f t="shared" si="1"/>
        <v/>
      </c>
      <c r="M6" s="8" t="str">
        <f t="shared" si="2"/>
        <v/>
      </c>
    </row>
    <row r="7" spans="1:13" ht="17.45" customHeight="1" x14ac:dyDescent="0.25">
      <c r="A7" s="9">
        <v>4</v>
      </c>
      <c r="B7" s="96" t="s">
        <v>1398</v>
      </c>
      <c r="C7" s="64">
        <v>5</v>
      </c>
      <c r="D7" s="9" t="s">
        <v>2152</v>
      </c>
      <c r="E7" s="9">
        <v>2</v>
      </c>
      <c r="F7" s="11">
        <v>0.70270706711687703</v>
      </c>
      <c r="G7" s="105" t="s">
        <v>4084</v>
      </c>
      <c r="H7" s="11">
        <v>0.128885866410581</v>
      </c>
      <c r="I7" s="11">
        <v>0.78472953024109904</v>
      </c>
      <c r="J7" s="105" t="s">
        <v>4083</v>
      </c>
      <c r="K7" s="87" t="str">
        <f t="shared" si="0"/>
        <v>ACHTUNG! Anzahl Beobachtungen unter 10, Mittelwert und P95 sind statistisch nicht robust!</v>
      </c>
      <c r="L7" s="8" t="str">
        <f t="shared" si="1"/>
        <v>ACHTUNG! Anzahl Beobachtungen unter 10, Mittelwert und P95 sind statistisch nicht robust!</v>
      </c>
      <c r="M7" s="8" t="str">
        <f t="shared" si="2"/>
        <v>ACHTUNG! Anzahl Beobachtungen unter 60, P95 ist statistisch nicht robust!</v>
      </c>
    </row>
    <row r="8" spans="1:13" ht="17.45" customHeight="1" x14ac:dyDescent="0.25">
      <c r="A8" s="9">
        <v>5</v>
      </c>
      <c r="B8" s="96" t="s">
        <v>1399</v>
      </c>
      <c r="C8" s="64">
        <v>6</v>
      </c>
      <c r="D8" s="9" t="s">
        <v>2153</v>
      </c>
      <c r="E8" s="9">
        <v>2</v>
      </c>
      <c r="F8" s="11">
        <v>0.70270706711687703</v>
      </c>
      <c r="G8" s="105" t="s">
        <v>4084</v>
      </c>
      <c r="H8" s="11">
        <v>0.128885866410581</v>
      </c>
      <c r="I8" s="11">
        <v>0.78472953024109904</v>
      </c>
      <c r="J8" s="105" t="s">
        <v>4083</v>
      </c>
      <c r="K8" s="87" t="str">
        <f t="shared" si="0"/>
        <v>ACHTUNG! Anzahl Beobachtungen unter 10, Mittelwert und P95 sind statistisch nicht robust!</v>
      </c>
      <c r="L8" s="8" t="str">
        <f t="shared" si="1"/>
        <v>ACHTUNG! Anzahl Beobachtungen unter 10, Mittelwert und P95 sind statistisch nicht robust!</v>
      </c>
      <c r="M8" s="8" t="str">
        <f t="shared" si="2"/>
        <v>ACHTUNG! Anzahl Beobachtungen unter 60, P95 ist statistisch nicht robust!</v>
      </c>
    </row>
    <row r="9" spans="1:13" ht="17.45" customHeight="1" x14ac:dyDescent="0.25">
      <c r="A9" s="9">
        <v>4</v>
      </c>
      <c r="B9" s="96" t="s">
        <v>1400</v>
      </c>
      <c r="C9" s="64">
        <v>37</v>
      </c>
      <c r="D9" s="9" t="s">
        <v>2154</v>
      </c>
      <c r="E9" s="9">
        <v>61</v>
      </c>
      <c r="F9" s="11">
        <v>3.5775740048056099</v>
      </c>
      <c r="G9" s="105" t="s">
        <v>8064</v>
      </c>
      <c r="H9" s="11">
        <v>2.8959530275137801</v>
      </c>
      <c r="I9" s="11">
        <v>8.0971659919028305</v>
      </c>
      <c r="J9" s="105" t="s">
        <v>4085</v>
      </c>
      <c r="K9" s="87" t="str">
        <f t="shared" si="0"/>
        <v/>
      </c>
      <c r="L9" s="8" t="str">
        <f t="shared" si="1"/>
        <v/>
      </c>
      <c r="M9" s="8" t="str">
        <f t="shared" si="2"/>
        <v/>
      </c>
    </row>
    <row r="10" spans="1:13" ht="17.45" customHeight="1" x14ac:dyDescent="0.25">
      <c r="A10" s="9">
        <v>5</v>
      </c>
      <c r="B10" s="96" t="s">
        <v>1401</v>
      </c>
      <c r="C10" s="64">
        <v>38</v>
      </c>
      <c r="D10" s="9" t="s">
        <v>2155</v>
      </c>
      <c r="E10" s="9">
        <v>61</v>
      </c>
      <c r="F10" s="11">
        <v>3.5775740048056099</v>
      </c>
      <c r="G10" s="105" t="s">
        <v>8065</v>
      </c>
      <c r="H10" s="11">
        <v>2.8959530275137801</v>
      </c>
      <c r="I10" s="11">
        <v>8.0971659919028305</v>
      </c>
      <c r="J10" s="105" t="s">
        <v>4085</v>
      </c>
      <c r="K10" s="87" t="str">
        <f t="shared" si="0"/>
        <v/>
      </c>
      <c r="L10" s="8" t="str">
        <f t="shared" si="1"/>
        <v/>
      </c>
      <c r="M10" s="8" t="str">
        <f t="shared" si="2"/>
        <v/>
      </c>
    </row>
    <row r="11" spans="1:13" ht="17.45" customHeight="1" x14ac:dyDescent="0.25">
      <c r="A11" s="9">
        <v>6</v>
      </c>
      <c r="B11" s="96" t="s">
        <v>1402</v>
      </c>
      <c r="C11" s="64">
        <v>40</v>
      </c>
      <c r="D11" s="9" t="s">
        <v>2156</v>
      </c>
      <c r="E11" s="9">
        <v>1</v>
      </c>
      <c r="F11" s="11">
        <v>3.8167938931297698</v>
      </c>
      <c r="G11" s="105"/>
      <c r="H11" s="11"/>
      <c r="I11" s="11"/>
      <c r="J11" s="105"/>
      <c r="K11" s="87" t="str">
        <f t="shared" si="0"/>
        <v>ACHTUNG! Anzahl Beobachtungen unter 10, Mittelwert und P95 sind statistisch nicht robust!</v>
      </c>
      <c r="L11" s="8" t="str">
        <f t="shared" si="1"/>
        <v>ACHTUNG! Anzahl Beobachtungen unter 10, Mittelwert und P95 sind statistisch nicht robust!</v>
      </c>
      <c r="M11" s="8" t="str">
        <f t="shared" si="2"/>
        <v>ACHTUNG! Anzahl Beobachtungen unter 60, P95 ist statistisch nicht robust!</v>
      </c>
    </row>
    <row r="12" spans="1:13" ht="17.45" customHeight="1" x14ac:dyDescent="0.25">
      <c r="A12" s="9">
        <v>6</v>
      </c>
      <c r="B12" s="96" t="s">
        <v>1403</v>
      </c>
      <c r="C12" s="64">
        <v>43</v>
      </c>
      <c r="D12" s="9" t="s">
        <v>2157</v>
      </c>
      <c r="E12" s="9">
        <v>40</v>
      </c>
      <c r="F12" s="11">
        <v>3.1409180755544299</v>
      </c>
      <c r="G12" s="105" t="s">
        <v>8066</v>
      </c>
      <c r="H12" s="11">
        <v>1.8992461680081301</v>
      </c>
      <c r="I12" s="11">
        <v>6.4886116183133797</v>
      </c>
      <c r="J12" s="105" t="s">
        <v>4086</v>
      </c>
      <c r="K12" s="87" t="str">
        <f t="shared" si="0"/>
        <v>ACHTUNG! Anzahl Beobachtungen unter 60, P95 ist statistisch nicht robust!</v>
      </c>
      <c r="L12" s="8" t="str">
        <f t="shared" si="1"/>
        <v/>
      </c>
      <c r="M12" s="8" t="str">
        <f t="shared" si="2"/>
        <v>ACHTUNG! Anzahl Beobachtungen unter 60, P95 ist statistisch nicht robust!</v>
      </c>
    </row>
    <row r="13" spans="1:13" ht="17.45" customHeight="1" x14ac:dyDescent="0.25">
      <c r="A13" s="9">
        <v>3</v>
      </c>
      <c r="B13" s="96" t="s">
        <v>1404</v>
      </c>
      <c r="C13" s="64">
        <v>68</v>
      </c>
      <c r="D13" s="9" t="s">
        <v>2158</v>
      </c>
      <c r="E13" s="9">
        <v>122</v>
      </c>
      <c r="F13" s="11">
        <v>0.69840434678070695</v>
      </c>
      <c r="G13" s="105" t="s">
        <v>8067</v>
      </c>
      <c r="H13" s="11">
        <v>0.95734137316804502</v>
      </c>
      <c r="I13" s="11">
        <v>2.5268608642908901</v>
      </c>
      <c r="J13" s="105" t="s">
        <v>4087</v>
      </c>
      <c r="K13" s="87" t="str">
        <f t="shared" si="0"/>
        <v/>
      </c>
      <c r="L13" s="8" t="str">
        <f t="shared" si="1"/>
        <v/>
      </c>
      <c r="M13" s="8" t="str">
        <f t="shared" si="2"/>
        <v/>
      </c>
    </row>
    <row r="14" spans="1:13" ht="17.45" customHeight="1" x14ac:dyDescent="0.25">
      <c r="A14" s="9">
        <v>4</v>
      </c>
      <c r="B14" s="96" t="s">
        <v>1405</v>
      </c>
      <c r="C14" s="64">
        <v>79</v>
      </c>
      <c r="D14" s="9" t="s">
        <v>2159</v>
      </c>
      <c r="E14" s="9">
        <v>1</v>
      </c>
      <c r="F14" s="11">
        <v>7.4542372881355901E-2</v>
      </c>
      <c r="G14" s="105"/>
      <c r="H14" s="11"/>
      <c r="I14" s="11"/>
      <c r="J14" s="105"/>
      <c r="K14" s="87" t="str">
        <f t="shared" si="0"/>
        <v>ACHTUNG! Anzahl Beobachtungen unter 10, Mittelwert und P95 sind statistisch nicht robust!</v>
      </c>
      <c r="L14" s="8" t="str">
        <f t="shared" si="1"/>
        <v>ACHTUNG! Anzahl Beobachtungen unter 10, Mittelwert und P95 sind statistisch nicht robust!</v>
      </c>
      <c r="M14" s="8" t="str">
        <f t="shared" si="2"/>
        <v>ACHTUNG! Anzahl Beobachtungen unter 60, P95 ist statistisch nicht robust!</v>
      </c>
    </row>
    <row r="15" spans="1:13" ht="17.45" customHeight="1" x14ac:dyDescent="0.25">
      <c r="A15" s="9">
        <v>4</v>
      </c>
      <c r="B15" s="96" t="s">
        <v>1406</v>
      </c>
      <c r="C15" s="64">
        <v>89</v>
      </c>
      <c r="D15" s="9" t="s">
        <v>2160</v>
      </c>
      <c r="E15" s="9">
        <v>122</v>
      </c>
      <c r="F15" s="11">
        <v>0.69779334372430302</v>
      </c>
      <c r="G15" s="105" t="s">
        <v>8068</v>
      </c>
      <c r="H15" s="11">
        <v>0.95772947806273201</v>
      </c>
      <c r="I15" s="11">
        <v>2.5268608642908901</v>
      </c>
      <c r="J15" s="105" t="s">
        <v>4087</v>
      </c>
      <c r="K15" s="87" t="str">
        <f t="shared" si="0"/>
        <v/>
      </c>
      <c r="L15" s="8" t="str">
        <f t="shared" si="1"/>
        <v/>
      </c>
      <c r="M15" s="8" t="str">
        <f t="shared" si="2"/>
        <v/>
      </c>
    </row>
    <row r="16" spans="1:13" ht="17.45" customHeight="1" x14ac:dyDescent="0.25">
      <c r="A16" s="9">
        <v>3</v>
      </c>
      <c r="B16" s="96" t="s">
        <v>1407</v>
      </c>
      <c r="C16" s="64">
        <v>105</v>
      </c>
      <c r="D16" s="9" t="s">
        <v>2161</v>
      </c>
      <c r="E16" s="9">
        <v>9</v>
      </c>
      <c r="F16" s="11">
        <v>1.6357706921162301</v>
      </c>
      <c r="G16" s="105" t="s">
        <v>8069</v>
      </c>
      <c r="H16" s="11">
        <v>0.92767566881149699</v>
      </c>
      <c r="I16" s="11">
        <v>2.6817606928087301</v>
      </c>
      <c r="J16" s="105" t="s">
        <v>4088</v>
      </c>
      <c r="K16" s="87" t="str">
        <f t="shared" si="0"/>
        <v>ACHTUNG! Anzahl Beobachtungen unter 10, Mittelwert und P95 sind statistisch nicht robust!</v>
      </c>
      <c r="L16" s="8" t="str">
        <f t="shared" si="1"/>
        <v>ACHTUNG! Anzahl Beobachtungen unter 10, Mittelwert und P95 sind statistisch nicht robust!</v>
      </c>
      <c r="M16" s="8" t="str">
        <f t="shared" si="2"/>
        <v>ACHTUNG! Anzahl Beobachtungen unter 60, P95 ist statistisch nicht robust!</v>
      </c>
    </row>
    <row r="17" spans="1:13" ht="17.45" customHeight="1" x14ac:dyDescent="0.25">
      <c r="A17" s="9">
        <v>4</v>
      </c>
      <c r="B17" s="96" t="s">
        <v>1408</v>
      </c>
      <c r="C17" s="64">
        <v>106</v>
      </c>
      <c r="D17" s="9" t="s">
        <v>2162</v>
      </c>
      <c r="E17" s="9">
        <v>1</v>
      </c>
      <c r="F17" s="11">
        <v>1.0162195121951201</v>
      </c>
      <c r="G17" s="105"/>
      <c r="H17" s="11"/>
      <c r="I17" s="11"/>
      <c r="J17" s="105"/>
      <c r="K17" s="87" t="str">
        <f t="shared" si="0"/>
        <v>ACHTUNG! Anzahl Beobachtungen unter 10, Mittelwert und P95 sind statistisch nicht robust!</v>
      </c>
      <c r="L17" s="8" t="str">
        <f t="shared" si="1"/>
        <v>ACHTUNG! Anzahl Beobachtungen unter 10, Mittelwert und P95 sind statistisch nicht robust!</v>
      </c>
      <c r="M17" s="8" t="str">
        <f t="shared" si="2"/>
        <v>ACHTUNG! Anzahl Beobachtungen unter 60, P95 ist statistisch nicht robust!</v>
      </c>
    </row>
    <row r="18" spans="1:13" ht="17.45" customHeight="1" x14ac:dyDescent="0.25">
      <c r="A18" s="9">
        <v>4</v>
      </c>
      <c r="B18" s="96" t="s">
        <v>1409</v>
      </c>
      <c r="C18" s="64">
        <v>107</v>
      </c>
      <c r="D18" s="9" t="s">
        <v>2163</v>
      </c>
      <c r="E18" s="9">
        <v>8</v>
      </c>
      <c r="F18" s="11">
        <v>1.71321458960637</v>
      </c>
      <c r="G18" s="105" t="s">
        <v>8070</v>
      </c>
      <c r="H18" s="11">
        <v>0.96012149896544097</v>
      </c>
      <c r="I18" s="11">
        <v>2.6884674621028299</v>
      </c>
      <c r="J18" s="105" t="s">
        <v>4089</v>
      </c>
      <c r="K18" s="87" t="str">
        <f t="shared" si="0"/>
        <v>ACHTUNG! Anzahl Beobachtungen unter 10, Mittelwert und P95 sind statistisch nicht robust!</v>
      </c>
      <c r="L18" s="8" t="str">
        <f t="shared" si="1"/>
        <v>ACHTUNG! Anzahl Beobachtungen unter 10, Mittelwert und P95 sind statistisch nicht robust!</v>
      </c>
      <c r="M18" s="8" t="str">
        <f t="shared" si="2"/>
        <v>ACHTUNG! Anzahl Beobachtungen unter 60, P95 ist statistisch nicht robust!</v>
      </c>
    </row>
    <row r="19" spans="1:13" ht="17.45" customHeight="1" x14ac:dyDescent="0.25">
      <c r="A19" s="9">
        <v>2</v>
      </c>
      <c r="B19" s="96" t="s">
        <v>1410</v>
      </c>
      <c r="C19" s="64">
        <v>117</v>
      </c>
      <c r="D19" s="9" t="s">
        <v>2164</v>
      </c>
      <c r="E19" s="9">
        <v>353</v>
      </c>
      <c r="F19" s="11">
        <v>4.5234175894537696</v>
      </c>
      <c r="G19" s="105" t="s">
        <v>4090</v>
      </c>
      <c r="H19" s="11">
        <v>2.6703054861535098</v>
      </c>
      <c r="I19" s="11">
        <v>9.3496562356189603</v>
      </c>
      <c r="J19" s="105" t="s">
        <v>4091</v>
      </c>
      <c r="K19" s="87" t="str">
        <f t="shared" si="0"/>
        <v/>
      </c>
      <c r="L19" s="8" t="str">
        <f t="shared" si="1"/>
        <v/>
      </c>
      <c r="M19" s="8" t="str">
        <f t="shared" si="2"/>
        <v/>
      </c>
    </row>
    <row r="20" spans="1:13" ht="17.45" customHeight="1" x14ac:dyDescent="0.25">
      <c r="A20" s="9">
        <v>3</v>
      </c>
      <c r="B20" s="96" t="s">
        <v>1411</v>
      </c>
      <c r="C20" s="64">
        <v>118</v>
      </c>
      <c r="D20" s="9" t="s">
        <v>2165</v>
      </c>
      <c r="E20" s="9">
        <v>340</v>
      </c>
      <c r="F20" s="11">
        <v>4.4628229153265497</v>
      </c>
      <c r="G20" s="105" t="s">
        <v>8071</v>
      </c>
      <c r="H20" s="11">
        <v>2.6048756750423099</v>
      </c>
      <c r="I20" s="11">
        <v>9.2705384261389803</v>
      </c>
      <c r="J20" s="105" t="s">
        <v>4092</v>
      </c>
      <c r="K20" s="87" t="str">
        <f t="shared" si="0"/>
        <v/>
      </c>
      <c r="L20" s="8" t="str">
        <f t="shared" si="1"/>
        <v/>
      </c>
      <c r="M20" s="8" t="str">
        <f t="shared" si="2"/>
        <v/>
      </c>
    </row>
    <row r="21" spans="1:13" ht="17.45" customHeight="1" x14ac:dyDescent="0.25">
      <c r="A21" s="9">
        <v>4</v>
      </c>
      <c r="B21" s="96" t="s">
        <v>1412</v>
      </c>
      <c r="C21" s="64">
        <v>119</v>
      </c>
      <c r="D21" s="9" t="s">
        <v>2166</v>
      </c>
      <c r="E21" s="9">
        <v>149</v>
      </c>
      <c r="F21" s="11">
        <v>2.21975410384182</v>
      </c>
      <c r="G21" s="105" t="s">
        <v>8072</v>
      </c>
      <c r="H21" s="11">
        <v>1.44817266281642</v>
      </c>
      <c r="I21" s="11">
        <v>4.7375415282392002</v>
      </c>
      <c r="J21" s="105" t="s">
        <v>4093</v>
      </c>
      <c r="K21" s="87" t="str">
        <f t="shared" si="0"/>
        <v/>
      </c>
      <c r="L21" s="8" t="str">
        <f t="shared" si="1"/>
        <v/>
      </c>
      <c r="M21" s="8" t="str">
        <f t="shared" si="2"/>
        <v/>
      </c>
    </row>
    <row r="22" spans="1:13" ht="17.45" customHeight="1" x14ac:dyDescent="0.25">
      <c r="A22" s="9">
        <v>5</v>
      </c>
      <c r="B22" s="96" t="s">
        <v>1413</v>
      </c>
      <c r="C22" s="64">
        <v>120</v>
      </c>
      <c r="D22" s="9" t="s">
        <v>2167</v>
      </c>
      <c r="E22" s="9">
        <v>147</v>
      </c>
      <c r="F22" s="11">
        <v>2.19819928998505</v>
      </c>
      <c r="G22" s="105" t="s">
        <v>8073</v>
      </c>
      <c r="H22" s="11">
        <v>1.42528019481412</v>
      </c>
      <c r="I22" s="11">
        <v>4.7375415282392002</v>
      </c>
      <c r="J22" s="105" t="s">
        <v>4094</v>
      </c>
      <c r="K22" s="87" t="str">
        <f t="shared" si="0"/>
        <v/>
      </c>
      <c r="L22" s="8" t="str">
        <f t="shared" si="1"/>
        <v/>
      </c>
      <c r="M22" s="8" t="str">
        <f t="shared" si="2"/>
        <v/>
      </c>
    </row>
    <row r="23" spans="1:13" ht="17.45" customHeight="1" x14ac:dyDescent="0.25">
      <c r="A23" s="9">
        <v>5</v>
      </c>
      <c r="B23" s="96" t="s">
        <v>1414</v>
      </c>
      <c r="C23" s="64">
        <v>126</v>
      </c>
      <c r="D23" s="9" t="s">
        <v>2168</v>
      </c>
      <c r="E23" s="9">
        <v>3</v>
      </c>
      <c r="F23" s="11">
        <v>2.5360219482094002</v>
      </c>
      <c r="G23" s="105" t="s">
        <v>4095</v>
      </c>
      <c r="H23" s="11">
        <v>0.62416348639461605</v>
      </c>
      <c r="I23" s="11">
        <v>3.0655184224690499</v>
      </c>
      <c r="J23" s="105" t="s">
        <v>4096</v>
      </c>
      <c r="K23" s="87" t="str">
        <f t="shared" si="0"/>
        <v>ACHTUNG! Anzahl Beobachtungen unter 10, Mittelwert und P95 sind statistisch nicht robust!</v>
      </c>
      <c r="L23" s="8" t="str">
        <f t="shared" si="1"/>
        <v>ACHTUNG! Anzahl Beobachtungen unter 10, Mittelwert und P95 sind statistisch nicht robust!</v>
      </c>
      <c r="M23" s="8" t="str">
        <f t="shared" si="2"/>
        <v>ACHTUNG! Anzahl Beobachtungen unter 60, P95 ist statistisch nicht robust!</v>
      </c>
    </row>
    <row r="24" spans="1:13" ht="17.45" customHeight="1" x14ac:dyDescent="0.25">
      <c r="A24" s="9">
        <v>4</v>
      </c>
      <c r="B24" s="96" t="s">
        <v>1415</v>
      </c>
      <c r="C24" s="64">
        <v>127</v>
      </c>
      <c r="D24" s="9" t="s">
        <v>2169</v>
      </c>
      <c r="E24" s="9">
        <v>8</v>
      </c>
      <c r="F24" s="11">
        <v>2.8975253845329401</v>
      </c>
      <c r="G24" s="105" t="s">
        <v>8074</v>
      </c>
      <c r="H24" s="11">
        <v>1.4917744031634499</v>
      </c>
      <c r="I24" s="11">
        <v>5.0329482242190799</v>
      </c>
      <c r="J24" s="105" t="s">
        <v>4097</v>
      </c>
      <c r="K24" s="87" t="str">
        <f t="shared" si="0"/>
        <v>ACHTUNG! Anzahl Beobachtungen unter 10, Mittelwert und P95 sind statistisch nicht robust!</v>
      </c>
      <c r="L24" s="8" t="str">
        <f t="shared" si="1"/>
        <v>ACHTUNG! Anzahl Beobachtungen unter 10, Mittelwert und P95 sind statistisch nicht robust!</v>
      </c>
      <c r="M24" s="8" t="str">
        <f t="shared" si="2"/>
        <v>ACHTUNG! Anzahl Beobachtungen unter 60, P95 ist statistisch nicht robust!</v>
      </c>
    </row>
    <row r="25" spans="1:13" ht="17.45" customHeight="1" x14ac:dyDescent="0.25">
      <c r="A25" s="9">
        <v>5</v>
      </c>
      <c r="B25" s="96" t="s">
        <v>1416</v>
      </c>
      <c r="C25" s="64">
        <v>129</v>
      </c>
      <c r="D25" s="9" t="s">
        <v>2170</v>
      </c>
      <c r="E25" s="9">
        <v>8</v>
      </c>
      <c r="F25" s="11">
        <v>2.8975253845329401</v>
      </c>
      <c r="G25" s="105" t="s">
        <v>8075</v>
      </c>
      <c r="H25" s="11">
        <v>1.4917744031634499</v>
      </c>
      <c r="I25" s="11">
        <v>5.0329482242190799</v>
      </c>
      <c r="J25" s="105" t="s">
        <v>4097</v>
      </c>
      <c r="K25" s="87" t="str">
        <f t="shared" si="0"/>
        <v>ACHTUNG! Anzahl Beobachtungen unter 10, Mittelwert und P95 sind statistisch nicht robust!</v>
      </c>
      <c r="L25" s="8" t="str">
        <f t="shared" si="1"/>
        <v>ACHTUNG! Anzahl Beobachtungen unter 10, Mittelwert und P95 sind statistisch nicht robust!</v>
      </c>
      <c r="M25" s="8" t="str">
        <f t="shared" si="2"/>
        <v>ACHTUNG! Anzahl Beobachtungen unter 60, P95 ist statistisch nicht robust!</v>
      </c>
    </row>
    <row r="26" spans="1:13" ht="17.45" customHeight="1" x14ac:dyDescent="0.25">
      <c r="A26" s="9">
        <v>4</v>
      </c>
      <c r="B26" s="96" t="s">
        <v>1417</v>
      </c>
      <c r="C26" s="64">
        <v>131</v>
      </c>
      <c r="D26" s="9" t="s">
        <v>2171</v>
      </c>
      <c r="E26" s="9">
        <v>23</v>
      </c>
      <c r="F26" s="11">
        <v>2.2375037935202799</v>
      </c>
      <c r="G26" s="105" t="s">
        <v>8076</v>
      </c>
      <c r="H26" s="11">
        <v>1.3308163360818901</v>
      </c>
      <c r="I26" s="11">
        <v>4.2348946135831396</v>
      </c>
      <c r="J26" s="105" t="s">
        <v>4098</v>
      </c>
      <c r="K26" s="87" t="str">
        <f t="shared" si="0"/>
        <v>ACHTUNG! Anzahl Beobachtungen unter 60, P95 ist statistisch nicht robust!</v>
      </c>
      <c r="L26" s="8" t="str">
        <f t="shared" si="1"/>
        <v/>
      </c>
      <c r="M26" s="8" t="str">
        <f t="shared" si="2"/>
        <v>ACHTUNG! Anzahl Beobachtungen unter 60, P95 ist statistisch nicht robust!</v>
      </c>
    </row>
    <row r="27" spans="1:13" ht="17.45" customHeight="1" x14ac:dyDescent="0.25">
      <c r="A27" s="9">
        <v>4</v>
      </c>
      <c r="B27" s="96" t="s">
        <v>1418</v>
      </c>
      <c r="C27" s="64">
        <v>133</v>
      </c>
      <c r="D27" s="9" t="s">
        <v>2185</v>
      </c>
      <c r="E27" s="9">
        <v>47</v>
      </c>
      <c r="F27" s="11">
        <v>2.6782575674506699</v>
      </c>
      <c r="G27" s="105" t="s">
        <v>8077</v>
      </c>
      <c r="H27" s="11">
        <v>1.40057447617285</v>
      </c>
      <c r="I27" s="11">
        <v>5.5578175263018803</v>
      </c>
      <c r="J27" s="105" t="s">
        <v>4099</v>
      </c>
      <c r="K27" s="87" t="str">
        <f t="shared" si="0"/>
        <v>ACHTUNG! Anzahl Beobachtungen unter 60, P95 ist statistisch nicht robust!</v>
      </c>
      <c r="L27" s="8" t="str">
        <f t="shared" si="1"/>
        <v/>
      </c>
      <c r="M27" s="8" t="str">
        <f t="shared" si="2"/>
        <v>ACHTUNG! Anzahl Beobachtungen unter 60, P95 ist statistisch nicht robust!</v>
      </c>
    </row>
    <row r="28" spans="1:13" ht="17.45" customHeight="1" x14ac:dyDescent="0.25">
      <c r="A28" s="9">
        <v>4</v>
      </c>
      <c r="B28" s="96" t="s">
        <v>1419</v>
      </c>
      <c r="C28" s="64">
        <v>134</v>
      </c>
      <c r="D28" s="9" t="s">
        <v>2172</v>
      </c>
      <c r="E28" s="9">
        <v>95</v>
      </c>
      <c r="F28" s="11">
        <v>2.2896934752826601</v>
      </c>
      <c r="G28" s="105" t="s">
        <v>8078</v>
      </c>
      <c r="H28" s="11">
        <v>0.91514785206796001</v>
      </c>
      <c r="I28" s="11">
        <v>4.1895897435897398</v>
      </c>
      <c r="J28" s="105" t="s">
        <v>4100</v>
      </c>
      <c r="K28" s="87" t="str">
        <f t="shared" si="0"/>
        <v/>
      </c>
      <c r="L28" s="8" t="str">
        <f t="shared" si="1"/>
        <v/>
      </c>
      <c r="M28" s="8" t="str">
        <f t="shared" si="2"/>
        <v/>
      </c>
    </row>
    <row r="29" spans="1:13" ht="17.45" customHeight="1" x14ac:dyDescent="0.25">
      <c r="A29" s="9">
        <v>4</v>
      </c>
      <c r="B29" s="96" t="s">
        <v>4101</v>
      </c>
      <c r="C29" s="64">
        <v>135</v>
      </c>
      <c r="D29" s="9" t="s">
        <v>2173</v>
      </c>
      <c r="E29" s="9">
        <v>187</v>
      </c>
      <c r="F29" s="11">
        <v>4.1100248855044601</v>
      </c>
      <c r="G29" s="105" t="s">
        <v>8079</v>
      </c>
      <c r="H29" s="11">
        <v>2.46658243899381</v>
      </c>
      <c r="I29" s="11">
        <v>9.0810104529616709</v>
      </c>
      <c r="J29" s="105" t="s">
        <v>4102</v>
      </c>
      <c r="K29" s="87" t="str">
        <f t="shared" si="0"/>
        <v/>
      </c>
      <c r="L29" s="8" t="str">
        <f t="shared" si="1"/>
        <v/>
      </c>
      <c r="M29" s="8" t="str">
        <f t="shared" si="2"/>
        <v/>
      </c>
    </row>
    <row r="30" spans="1:13" ht="17.45" customHeight="1" x14ac:dyDescent="0.25">
      <c r="A30" s="9">
        <v>5</v>
      </c>
      <c r="B30" s="96" t="s">
        <v>4103</v>
      </c>
      <c r="C30" s="64">
        <v>136</v>
      </c>
      <c r="D30" s="9" t="s">
        <v>2174</v>
      </c>
      <c r="E30" s="9">
        <v>166</v>
      </c>
      <c r="F30" s="11">
        <v>3.97614908421559</v>
      </c>
      <c r="G30" s="105" t="s">
        <v>8080</v>
      </c>
      <c r="H30" s="11">
        <v>2.39768187136593</v>
      </c>
      <c r="I30" s="11">
        <v>8.92314921920185</v>
      </c>
      <c r="J30" s="105" t="s">
        <v>4104</v>
      </c>
      <c r="K30" s="87" t="str">
        <f t="shared" si="0"/>
        <v/>
      </c>
      <c r="L30" s="8" t="str">
        <f t="shared" si="1"/>
        <v/>
      </c>
      <c r="M30" s="8" t="str">
        <f t="shared" si="2"/>
        <v/>
      </c>
    </row>
    <row r="31" spans="1:13" ht="17.45" customHeight="1" x14ac:dyDescent="0.25">
      <c r="A31" s="9">
        <v>6</v>
      </c>
      <c r="B31" s="96" t="s">
        <v>4105</v>
      </c>
      <c r="C31" s="64">
        <v>138</v>
      </c>
      <c r="D31" s="9" t="s">
        <v>2175</v>
      </c>
      <c r="E31" s="9">
        <v>163</v>
      </c>
      <c r="F31" s="11">
        <v>3.9459313827945901</v>
      </c>
      <c r="G31" s="105" t="s">
        <v>8081</v>
      </c>
      <c r="H31" s="11">
        <v>2.4002515110549401</v>
      </c>
      <c r="I31" s="11">
        <v>8.9264025448236008</v>
      </c>
      <c r="J31" s="105" t="s">
        <v>4106</v>
      </c>
      <c r="K31" s="87" t="str">
        <f t="shared" si="0"/>
        <v/>
      </c>
      <c r="L31" s="8" t="str">
        <f t="shared" si="1"/>
        <v/>
      </c>
      <c r="M31" s="8" t="str">
        <f t="shared" si="2"/>
        <v/>
      </c>
    </row>
    <row r="32" spans="1:13" ht="17.45" customHeight="1" x14ac:dyDescent="0.25">
      <c r="A32" s="9">
        <v>5</v>
      </c>
      <c r="B32" s="96" t="s">
        <v>4107</v>
      </c>
      <c r="C32" s="64">
        <v>139</v>
      </c>
      <c r="D32" s="9" t="s">
        <v>2176</v>
      </c>
      <c r="E32" s="9">
        <v>3</v>
      </c>
      <c r="F32" s="11">
        <v>3.5753359787063799</v>
      </c>
      <c r="G32" s="105" t="s">
        <v>4108</v>
      </c>
      <c r="H32" s="11">
        <v>1.1814857551121301</v>
      </c>
      <c r="I32" s="11">
        <v>4.4283054915984899</v>
      </c>
      <c r="J32" s="105" t="s">
        <v>4109</v>
      </c>
      <c r="K32" s="87" t="str">
        <f t="shared" si="0"/>
        <v>ACHTUNG! Anzahl Beobachtungen unter 10, Mittelwert und P95 sind statistisch nicht robust!</v>
      </c>
      <c r="L32" s="8" t="str">
        <f t="shared" si="1"/>
        <v>ACHTUNG! Anzahl Beobachtungen unter 10, Mittelwert und P95 sind statistisch nicht robust!</v>
      </c>
      <c r="M32" s="8" t="str">
        <f t="shared" si="2"/>
        <v>ACHTUNG! Anzahl Beobachtungen unter 60, P95 ist statistisch nicht robust!</v>
      </c>
    </row>
    <row r="33" spans="1:13" ht="17.45" customHeight="1" x14ac:dyDescent="0.25">
      <c r="A33" s="9">
        <v>3</v>
      </c>
      <c r="B33" s="96" t="s">
        <v>1420</v>
      </c>
      <c r="C33" s="64">
        <v>140</v>
      </c>
      <c r="D33" s="9" t="s">
        <v>2177</v>
      </c>
      <c r="E33" s="9">
        <v>6</v>
      </c>
      <c r="F33" s="11">
        <v>1.5015052716833599</v>
      </c>
      <c r="G33" s="105" t="s">
        <v>8082</v>
      </c>
      <c r="H33" s="11">
        <v>1.2610161396833099</v>
      </c>
      <c r="I33" s="11">
        <v>3.3934532141703402</v>
      </c>
      <c r="J33" s="105" t="s">
        <v>4110</v>
      </c>
      <c r="K33" s="87" t="str">
        <f t="shared" si="0"/>
        <v>ACHTUNG! Anzahl Beobachtungen unter 10, Mittelwert und P95 sind statistisch nicht robust!</v>
      </c>
      <c r="L33" s="8" t="str">
        <f t="shared" si="1"/>
        <v>ACHTUNG! Anzahl Beobachtungen unter 10, Mittelwert und P95 sind statistisch nicht robust!</v>
      </c>
      <c r="M33" s="8" t="str">
        <f t="shared" si="2"/>
        <v>ACHTUNG! Anzahl Beobachtungen unter 60, P95 ist statistisch nicht robust!</v>
      </c>
    </row>
    <row r="34" spans="1:13" ht="17.45" customHeight="1" x14ac:dyDescent="0.25">
      <c r="A34" s="9">
        <v>4</v>
      </c>
      <c r="B34" s="96" t="s">
        <v>1421</v>
      </c>
      <c r="C34" s="64">
        <v>142</v>
      </c>
      <c r="D34" s="9" t="s">
        <v>2178</v>
      </c>
      <c r="E34" s="9">
        <v>6</v>
      </c>
      <c r="F34" s="11">
        <v>1.5015052716833599</v>
      </c>
      <c r="G34" s="105" t="s">
        <v>8083</v>
      </c>
      <c r="H34" s="11">
        <v>1.2610161396833099</v>
      </c>
      <c r="I34" s="11">
        <v>3.3934532141703402</v>
      </c>
      <c r="J34" s="105" t="s">
        <v>4110</v>
      </c>
      <c r="K34" s="87" t="str">
        <f t="shared" si="0"/>
        <v>ACHTUNG! Anzahl Beobachtungen unter 10, Mittelwert und P95 sind statistisch nicht robust!</v>
      </c>
      <c r="L34" s="8" t="str">
        <f t="shared" si="1"/>
        <v>ACHTUNG! Anzahl Beobachtungen unter 10, Mittelwert und P95 sind statistisch nicht robust!</v>
      </c>
      <c r="M34" s="8" t="str">
        <f t="shared" si="2"/>
        <v>ACHTUNG! Anzahl Beobachtungen unter 60, P95 ist statistisch nicht robust!</v>
      </c>
    </row>
    <row r="35" spans="1:13" ht="17.45" customHeight="1" x14ac:dyDescent="0.25">
      <c r="A35" s="9">
        <v>5</v>
      </c>
      <c r="B35" s="96" t="s">
        <v>1422</v>
      </c>
      <c r="C35" s="64">
        <v>143</v>
      </c>
      <c r="D35" s="9" t="s">
        <v>2179</v>
      </c>
      <c r="E35" s="9">
        <v>6</v>
      </c>
      <c r="F35" s="11">
        <v>1.5015052716833599</v>
      </c>
      <c r="G35" s="105" t="s">
        <v>8084</v>
      </c>
      <c r="H35" s="11">
        <v>1.2610161396833099</v>
      </c>
      <c r="I35" s="11">
        <v>3.3934532141703402</v>
      </c>
      <c r="J35" s="105" t="s">
        <v>4110</v>
      </c>
      <c r="K35" s="87" t="str">
        <f t="shared" si="0"/>
        <v>ACHTUNG! Anzahl Beobachtungen unter 10, Mittelwert und P95 sind statistisch nicht robust!</v>
      </c>
      <c r="L35" s="8" t="str">
        <f t="shared" si="1"/>
        <v>ACHTUNG! Anzahl Beobachtungen unter 10, Mittelwert und P95 sind statistisch nicht robust!</v>
      </c>
      <c r="M35" s="8" t="str">
        <f t="shared" si="2"/>
        <v>ACHTUNG! Anzahl Beobachtungen unter 60, P95 ist statistisch nicht robust!</v>
      </c>
    </row>
    <row r="36" spans="1:13" ht="17.45" customHeight="1" x14ac:dyDescent="0.25">
      <c r="A36" s="9">
        <v>3</v>
      </c>
      <c r="B36" s="96" t="s">
        <v>1423</v>
      </c>
      <c r="C36" s="64">
        <v>149</v>
      </c>
      <c r="D36" s="9" t="s">
        <v>2180</v>
      </c>
      <c r="E36" s="9">
        <v>11</v>
      </c>
      <c r="F36" s="11">
        <v>1.5794887783614699</v>
      </c>
      <c r="G36" s="105" t="s">
        <v>8085</v>
      </c>
      <c r="H36" s="11">
        <v>0.84917357387790404</v>
      </c>
      <c r="I36" s="11">
        <v>2.8528681120144501</v>
      </c>
      <c r="J36" s="105" t="s">
        <v>4111</v>
      </c>
      <c r="K36" s="87" t="str">
        <f t="shared" si="0"/>
        <v>ACHTUNG! Anzahl Beobachtungen unter 60, P95 ist statistisch nicht robust!</v>
      </c>
      <c r="L36" s="8" t="str">
        <f t="shared" si="1"/>
        <v/>
      </c>
      <c r="M36" s="8" t="str">
        <f t="shared" si="2"/>
        <v>ACHTUNG! Anzahl Beobachtungen unter 60, P95 ist statistisch nicht robust!</v>
      </c>
    </row>
    <row r="37" spans="1:13" ht="17.45" customHeight="1" x14ac:dyDescent="0.25">
      <c r="A37" s="9">
        <v>3</v>
      </c>
      <c r="B37" s="96" t="s">
        <v>1424</v>
      </c>
      <c r="C37" s="64">
        <v>158</v>
      </c>
      <c r="D37" s="9" t="s">
        <v>2181</v>
      </c>
      <c r="E37" s="9">
        <v>2</v>
      </c>
      <c r="F37" s="11">
        <v>0.241773137742025</v>
      </c>
      <c r="G37" s="105" t="s">
        <v>4113</v>
      </c>
      <c r="H37" s="11">
        <v>2.6838214318074499E-3</v>
      </c>
      <c r="I37" s="11">
        <v>0.243481111242557</v>
      </c>
      <c r="J37" s="105" t="s">
        <v>4112</v>
      </c>
      <c r="K37" s="87" t="str">
        <f t="shared" si="0"/>
        <v>ACHTUNG! Anzahl Beobachtungen unter 10, Mittelwert und P95 sind statistisch nicht robust!</v>
      </c>
      <c r="L37" s="8" t="str">
        <f t="shared" si="1"/>
        <v>ACHTUNG! Anzahl Beobachtungen unter 10, Mittelwert und P95 sind statistisch nicht robust!</v>
      </c>
      <c r="M37" s="8" t="str">
        <f t="shared" si="2"/>
        <v>ACHTUNG! Anzahl Beobachtungen unter 60, P95 ist statistisch nicht robust!</v>
      </c>
    </row>
    <row r="38" spans="1:13" ht="17.45" customHeight="1" x14ac:dyDescent="0.25">
      <c r="A38" s="9">
        <v>4</v>
      </c>
      <c r="B38" s="96" t="s">
        <v>1425</v>
      </c>
      <c r="C38" s="64">
        <v>160</v>
      </c>
      <c r="D38" s="9" t="s">
        <v>2182</v>
      </c>
      <c r="E38" s="9">
        <v>2</v>
      </c>
      <c r="F38" s="11">
        <v>0.241773137742025</v>
      </c>
      <c r="G38" s="105" t="s">
        <v>4113</v>
      </c>
      <c r="H38" s="11">
        <v>2.6838214318074499E-3</v>
      </c>
      <c r="I38" s="11">
        <v>0.243481111242557</v>
      </c>
      <c r="J38" s="105" t="s">
        <v>4112</v>
      </c>
      <c r="K38" s="87" t="str">
        <f t="shared" si="0"/>
        <v>ACHTUNG! Anzahl Beobachtungen unter 10, Mittelwert und P95 sind statistisch nicht robust!</v>
      </c>
      <c r="L38" s="8" t="str">
        <f t="shared" si="1"/>
        <v>ACHTUNG! Anzahl Beobachtungen unter 10, Mittelwert und P95 sind statistisch nicht robust!</v>
      </c>
      <c r="M38" s="8" t="str">
        <f t="shared" si="2"/>
        <v>ACHTUNG! Anzahl Beobachtungen unter 60, P95 ist statistisch nicht robust!</v>
      </c>
    </row>
    <row r="39" spans="1:13" ht="17.45" customHeight="1" x14ac:dyDescent="0.25">
      <c r="A39" s="9">
        <v>5</v>
      </c>
      <c r="B39" s="96" t="s">
        <v>1426</v>
      </c>
      <c r="C39" s="64">
        <v>162</v>
      </c>
      <c r="D39" s="9" t="s">
        <v>2183</v>
      </c>
      <c r="E39" s="9">
        <v>2</v>
      </c>
      <c r="F39" s="11">
        <v>0.241773137742025</v>
      </c>
      <c r="G39" s="105" t="s">
        <v>4113</v>
      </c>
      <c r="H39" s="11">
        <v>2.6838214318074499E-3</v>
      </c>
      <c r="I39" s="11">
        <v>0.243481111242557</v>
      </c>
      <c r="J39" s="105" t="s">
        <v>4112</v>
      </c>
      <c r="K39" s="87" t="str">
        <f t="shared" si="0"/>
        <v>ACHTUNG! Anzahl Beobachtungen unter 10, Mittelwert und P95 sind statistisch nicht robust!</v>
      </c>
      <c r="L39" s="8" t="str">
        <f t="shared" si="1"/>
        <v>ACHTUNG! Anzahl Beobachtungen unter 10, Mittelwert und P95 sind statistisch nicht robust!</v>
      </c>
      <c r="M39" s="8" t="str">
        <f t="shared" si="2"/>
        <v>ACHTUNG! Anzahl Beobachtungen unter 60, P95 ist statistisch nicht robust!</v>
      </c>
    </row>
    <row r="40" spans="1:13" ht="17.45" customHeight="1" x14ac:dyDescent="0.25">
      <c r="A40" s="9">
        <v>3</v>
      </c>
      <c r="B40" s="96" t="s">
        <v>1428</v>
      </c>
      <c r="C40" s="64">
        <v>171</v>
      </c>
      <c r="D40" s="9" t="s">
        <v>2186</v>
      </c>
      <c r="E40" s="9">
        <v>52</v>
      </c>
      <c r="F40" s="11">
        <v>0.44627727679110202</v>
      </c>
      <c r="G40" s="105" t="s">
        <v>8086</v>
      </c>
      <c r="H40" s="11">
        <v>0.394494589277392</v>
      </c>
      <c r="I40" s="11">
        <v>1.29113016150516</v>
      </c>
      <c r="J40" s="105" t="s">
        <v>4114</v>
      </c>
      <c r="K40" s="87" t="str">
        <f t="shared" si="0"/>
        <v>ACHTUNG! Anzahl Beobachtungen unter 60, P95 ist statistisch nicht robust!</v>
      </c>
      <c r="L40" s="8" t="str">
        <f t="shared" si="1"/>
        <v/>
      </c>
      <c r="M40" s="8" t="str">
        <f t="shared" si="2"/>
        <v>ACHTUNG! Anzahl Beobachtungen unter 60, P95 ist statistisch nicht robust!</v>
      </c>
    </row>
    <row r="41" spans="1:13" ht="17.45" customHeight="1" x14ac:dyDescent="0.25">
      <c r="A41" s="9">
        <v>4</v>
      </c>
      <c r="B41" s="96" t="s">
        <v>1429</v>
      </c>
      <c r="C41" s="64">
        <v>172</v>
      </c>
      <c r="D41" s="9" t="s">
        <v>2187</v>
      </c>
      <c r="E41" s="9">
        <v>52</v>
      </c>
      <c r="F41" s="11">
        <v>0.44627727679110202</v>
      </c>
      <c r="G41" s="105" t="s">
        <v>8087</v>
      </c>
      <c r="H41" s="11">
        <v>0.394494589277392</v>
      </c>
      <c r="I41" s="11">
        <v>1.29113016150516</v>
      </c>
      <c r="J41" s="105" t="s">
        <v>4114</v>
      </c>
      <c r="K41" s="87" t="str">
        <f t="shared" si="0"/>
        <v>ACHTUNG! Anzahl Beobachtungen unter 60, P95 ist statistisch nicht robust!</v>
      </c>
      <c r="L41" s="8" t="str">
        <f t="shared" si="1"/>
        <v/>
      </c>
      <c r="M41" s="8" t="str">
        <f t="shared" si="2"/>
        <v>ACHTUNG! Anzahl Beobachtungen unter 60, P95 ist statistisch nicht robust!</v>
      </c>
    </row>
    <row r="42" spans="1:13" ht="17.45" customHeight="1" x14ac:dyDescent="0.25">
      <c r="A42" s="9">
        <v>2</v>
      </c>
      <c r="B42" s="96" t="s">
        <v>1430</v>
      </c>
      <c r="C42" s="64">
        <v>175</v>
      </c>
      <c r="D42" s="9" t="s">
        <v>2188</v>
      </c>
      <c r="E42" s="9">
        <v>147</v>
      </c>
      <c r="F42" s="11">
        <v>4.2740856518270398</v>
      </c>
      <c r="G42" s="105" t="s">
        <v>4115</v>
      </c>
      <c r="H42" s="11">
        <v>2.68487551547401</v>
      </c>
      <c r="I42" s="11">
        <v>9.09266209269461</v>
      </c>
      <c r="J42" s="105" t="s">
        <v>4116</v>
      </c>
      <c r="K42" s="87" t="str">
        <f t="shared" si="0"/>
        <v/>
      </c>
      <c r="L42" s="8" t="str">
        <f t="shared" si="1"/>
        <v/>
      </c>
      <c r="M42" s="8" t="str">
        <f t="shared" si="2"/>
        <v/>
      </c>
    </row>
    <row r="43" spans="1:13" ht="17.45" customHeight="1" x14ac:dyDescent="0.25">
      <c r="A43" s="9">
        <v>3</v>
      </c>
      <c r="B43" s="96" t="s">
        <v>1431</v>
      </c>
      <c r="C43" s="64">
        <v>176</v>
      </c>
      <c r="D43" s="9" t="s">
        <v>2189</v>
      </c>
      <c r="E43" s="9">
        <v>112</v>
      </c>
      <c r="F43" s="11">
        <v>4.0564969025562503</v>
      </c>
      <c r="G43" s="105" t="s">
        <v>8088</v>
      </c>
      <c r="H43" s="11">
        <v>2.6351160074936102</v>
      </c>
      <c r="I43" s="11">
        <v>8.7205562420140605</v>
      </c>
      <c r="J43" s="105" t="s">
        <v>4117</v>
      </c>
      <c r="K43" s="87" t="str">
        <f t="shared" si="0"/>
        <v/>
      </c>
      <c r="L43" s="8" t="str">
        <f t="shared" si="1"/>
        <v/>
      </c>
      <c r="M43" s="8" t="str">
        <f t="shared" si="2"/>
        <v/>
      </c>
    </row>
    <row r="44" spans="1:13" ht="17.45" customHeight="1" x14ac:dyDescent="0.25">
      <c r="A44" s="9">
        <v>4</v>
      </c>
      <c r="B44" s="96" t="s">
        <v>1432</v>
      </c>
      <c r="C44" s="64">
        <v>177</v>
      </c>
      <c r="D44" s="9" t="s">
        <v>2190</v>
      </c>
      <c r="E44" s="9">
        <v>104</v>
      </c>
      <c r="F44" s="11">
        <v>4.0028576861515397</v>
      </c>
      <c r="G44" s="105" t="s">
        <v>8089</v>
      </c>
      <c r="H44" s="11">
        <v>2.6201760005744599</v>
      </c>
      <c r="I44" s="11">
        <v>8.2622804463852493</v>
      </c>
      <c r="J44" s="105" t="s">
        <v>4118</v>
      </c>
      <c r="K44" s="87" t="str">
        <f t="shared" si="0"/>
        <v/>
      </c>
      <c r="L44" s="8" t="str">
        <f t="shared" si="1"/>
        <v/>
      </c>
      <c r="M44" s="8" t="str">
        <f t="shared" si="2"/>
        <v/>
      </c>
    </row>
    <row r="45" spans="1:13" ht="17.45" customHeight="1" x14ac:dyDescent="0.25">
      <c r="A45" s="9">
        <v>5</v>
      </c>
      <c r="B45" s="96" t="s">
        <v>1433</v>
      </c>
      <c r="C45" s="64">
        <v>179</v>
      </c>
      <c r="D45" s="9" t="s">
        <v>2191</v>
      </c>
      <c r="E45" s="9">
        <v>40</v>
      </c>
      <c r="F45" s="11">
        <v>3.5261000365590802</v>
      </c>
      <c r="G45" s="105" t="s">
        <v>8090</v>
      </c>
      <c r="H45" s="11">
        <v>1.9829588724809599</v>
      </c>
      <c r="I45" s="11">
        <v>6.8473301820728301</v>
      </c>
      <c r="J45" s="105" t="s">
        <v>4119</v>
      </c>
      <c r="K45" s="87" t="str">
        <f t="shared" si="0"/>
        <v>ACHTUNG! Anzahl Beobachtungen unter 60, P95 ist statistisch nicht robust!</v>
      </c>
      <c r="L45" s="8" t="str">
        <f t="shared" si="1"/>
        <v/>
      </c>
      <c r="M45" s="8" t="str">
        <f t="shared" si="2"/>
        <v>ACHTUNG! Anzahl Beobachtungen unter 60, P95 ist statistisch nicht robust!</v>
      </c>
    </row>
    <row r="46" spans="1:13" ht="17.45" customHeight="1" x14ac:dyDescent="0.25">
      <c r="A46" s="9">
        <v>6</v>
      </c>
      <c r="B46" s="96" t="s">
        <v>1434</v>
      </c>
      <c r="C46" s="64">
        <v>180</v>
      </c>
      <c r="D46" s="9" t="s">
        <v>2192</v>
      </c>
      <c r="E46" s="9">
        <v>34</v>
      </c>
      <c r="F46" s="11">
        <v>3.9163076540084401</v>
      </c>
      <c r="G46" s="105" t="s">
        <v>8091</v>
      </c>
      <c r="H46" s="11">
        <v>1.8327515633728799</v>
      </c>
      <c r="I46" s="11">
        <v>7.04773984593837</v>
      </c>
      <c r="J46" s="105" t="s">
        <v>4120</v>
      </c>
      <c r="K46" s="87" t="str">
        <f t="shared" si="0"/>
        <v>ACHTUNG! Anzahl Beobachtungen unter 60, P95 ist statistisch nicht robust!</v>
      </c>
      <c r="L46" s="8" t="str">
        <f t="shared" si="1"/>
        <v/>
      </c>
      <c r="M46" s="8" t="str">
        <f t="shared" si="2"/>
        <v>ACHTUNG! Anzahl Beobachtungen unter 60, P95 ist statistisch nicht robust!</v>
      </c>
    </row>
    <row r="47" spans="1:13" ht="17.45" customHeight="1" x14ac:dyDescent="0.25">
      <c r="A47" s="9">
        <v>6</v>
      </c>
      <c r="B47" s="96" t="s">
        <v>1435</v>
      </c>
      <c r="C47" s="64">
        <v>181</v>
      </c>
      <c r="D47" s="9" t="s">
        <v>2193</v>
      </c>
      <c r="E47" s="9">
        <v>4</v>
      </c>
      <c r="F47" s="11">
        <v>0.50057339749784302</v>
      </c>
      <c r="G47" s="105" t="s">
        <v>4121</v>
      </c>
      <c r="H47" s="11">
        <v>5.9001063727374299E-2</v>
      </c>
      <c r="I47" s="11">
        <v>0.57072371459359605</v>
      </c>
      <c r="J47" s="105" t="s">
        <v>4122</v>
      </c>
      <c r="K47" s="87" t="str">
        <f t="shared" si="0"/>
        <v>ACHTUNG! Anzahl Beobachtungen unter 10, Mittelwert und P95 sind statistisch nicht robust!</v>
      </c>
      <c r="L47" s="8" t="str">
        <f t="shared" si="1"/>
        <v>ACHTUNG! Anzahl Beobachtungen unter 10, Mittelwert und P95 sind statistisch nicht robust!</v>
      </c>
      <c r="M47" s="8" t="str">
        <f t="shared" si="2"/>
        <v>ACHTUNG! Anzahl Beobachtungen unter 60, P95 ist statistisch nicht robust!</v>
      </c>
    </row>
    <row r="48" spans="1:13" ht="17.45" customHeight="1" x14ac:dyDescent="0.25">
      <c r="A48" s="9">
        <v>4</v>
      </c>
      <c r="B48" s="96" t="s">
        <v>1436</v>
      </c>
      <c r="C48" s="64">
        <v>192</v>
      </c>
      <c r="D48" s="9" t="s">
        <v>2194</v>
      </c>
      <c r="E48" s="9">
        <v>9</v>
      </c>
      <c r="F48" s="11">
        <v>4.2256059696156196</v>
      </c>
      <c r="G48" s="105" t="s">
        <v>8092</v>
      </c>
      <c r="H48" s="11">
        <v>2.3168104576556399</v>
      </c>
      <c r="I48" s="11">
        <v>7.5203295243156996</v>
      </c>
      <c r="J48" s="105" t="s">
        <v>4123</v>
      </c>
      <c r="K48" s="87" t="str">
        <f t="shared" si="0"/>
        <v>ACHTUNG! Anzahl Beobachtungen unter 10, Mittelwert und P95 sind statistisch nicht robust!</v>
      </c>
      <c r="L48" s="8" t="str">
        <f t="shared" si="1"/>
        <v>ACHTUNG! Anzahl Beobachtungen unter 10, Mittelwert und P95 sind statistisch nicht robust!</v>
      </c>
      <c r="M48" s="8" t="str">
        <f t="shared" si="2"/>
        <v>ACHTUNG! Anzahl Beobachtungen unter 60, P95 ist statistisch nicht robust!</v>
      </c>
    </row>
    <row r="49" spans="1:13" ht="17.45" customHeight="1" x14ac:dyDescent="0.25">
      <c r="A49" s="9">
        <v>5</v>
      </c>
      <c r="B49" s="96" t="s">
        <v>1437</v>
      </c>
      <c r="C49" s="64">
        <v>194</v>
      </c>
      <c r="D49" s="9" t="s">
        <v>2195</v>
      </c>
      <c r="E49" s="9">
        <v>8</v>
      </c>
      <c r="F49" s="11">
        <v>4.6769624535224903</v>
      </c>
      <c r="G49" s="105" t="s">
        <v>8093</v>
      </c>
      <c r="H49" s="11">
        <v>2.0097211225496801</v>
      </c>
      <c r="I49" s="11">
        <v>7.5574010098325797</v>
      </c>
      <c r="J49" s="105" t="s">
        <v>4124</v>
      </c>
      <c r="K49" s="87" t="str">
        <f t="shared" si="0"/>
        <v>ACHTUNG! Anzahl Beobachtungen unter 10, Mittelwert und P95 sind statistisch nicht robust!</v>
      </c>
      <c r="L49" s="8" t="str">
        <f t="shared" si="1"/>
        <v>ACHTUNG! Anzahl Beobachtungen unter 10, Mittelwert und P95 sind statistisch nicht robust!</v>
      </c>
      <c r="M49" s="8" t="str">
        <f t="shared" si="2"/>
        <v>ACHTUNG! Anzahl Beobachtungen unter 60, P95 ist statistisch nicht robust!</v>
      </c>
    </row>
    <row r="50" spans="1:13" ht="17.45" customHeight="1" x14ac:dyDescent="0.25">
      <c r="A50" s="9">
        <v>3</v>
      </c>
      <c r="B50" s="96" t="s">
        <v>1438</v>
      </c>
      <c r="C50" s="64">
        <v>199</v>
      </c>
      <c r="D50" s="9" t="s">
        <v>2196</v>
      </c>
      <c r="E50" s="9">
        <v>43</v>
      </c>
      <c r="F50" s="11">
        <v>4.04564971470408</v>
      </c>
      <c r="G50" s="105" t="s">
        <v>8094</v>
      </c>
      <c r="H50" s="11">
        <v>2.17584995301211</v>
      </c>
      <c r="I50" s="11">
        <v>7.2138054123711299</v>
      </c>
      <c r="J50" s="105" t="s">
        <v>4125</v>
      </c>
      <c r="K50" s="87" t="str">
        <f t="shared" si="0"/>
        <v>ACHTUNG! Anzahl Beobachtungen unter 60, P95 ist statistisch nicht robust!</v>
      </c>
      <c r="L50" s="8" t="str">
        <f t="shared" si="1"/>
        <v/>
      </c>
      <c r="M50" s="8" t="str">
        <f t="shared" si="2"/>
        <v>ACHTUNG! Anzahl Beobachtungen unter 60, P95 ist statistisch nicht robust!</v>
      </c>
    </row>
    <row r="51" spans="1:13" ht="17.45" customHeight="1" x14ac:dyDescent="0.25">
      <c r="A51" s="9">
        <v>4</v>
      </c>
      <c r="B51" s="96" t="s">
        <v>1439</v>
      </c>
      <c r="C51" s="64">
        <v>200</v>
      </c>
      <c r="D51" s="9" t="s">
        <v>2197</v>
      </c>
      <c r="E51" s="9">
        <v>42</v>
      </c>
      <c r="F51" s="11">
        <v>4.1184923183961502</v>
      </c>
      <c r="G51" s="105" t="s">
        <v>8095</v>
      </c>
      <c r="H51" s="11">
        <v>2.1454673979206098</v>
      </c>
      <c r="I51" s="11">
        <v>7.21752770618557</v>
      </c>
      <c r="J51" s="105" t="s">
        <v>4126</v>
      </c>
      <c r="K51" s="87" t="str">
        <f t="shared" si="0"/>
        <v>ACHTUNG! Anzahl Beobachtungen unter 60, P95 ist statistisch nicht robust!</v>
      </c>
      <c r="L51" s="8" t="str">
        <f t="shared" si="1"/>
        <v/>
      </c>
      <c r="M51" s="8" t="str">
        <f t="shared" si="2"/>
        <v>ACHTUNG! Anzahl Beobachtungen unter 60, P95 ist statistisch nicht robust!</v>
      </c>
    </row>
    <row r="52" spans="1:13" ht="17.45" customHeight="1" x14ac:dyDescent="0.25">
      <c r="A52" s="9">
        <v>5</v>
      </c>
      <c r="B52" s="96" t="s">
        <v>1440</v>
      </c>
      <c r="C52" s="64">
        <v>201</v>
      </c>
      <c r="D52" s="9" t="s">
        <v>2198</v>
      </c>
      <c r="E52" s="9">
        <v>42</v>
      </c>
      <c r="F52" s="11">
        <v>4.1184923183961502</v>
      </c>
      <c r="G52" s="105" t="s">
        <v>8096</v>
      </c>
      <c r="H52" s="11">
        <v>2.1454673979206098</v>
      </c>
      <c r="I52" s="11">
        <v>7.21752770618557</v>
      </c>
      <c r="J52" s="105" t="s">
        <v>4126</v>
      </c>
      <c r="K52" s="87" t="str">
        <f t="shared" si="0"/>
        <v>ACHTUNG! Anzahl Beobachtungen unter 60, P95 ist statistisch nicht robust!</v>
      </c>
      <c r="L52" s="8" t="str">
        <f t="shared" si="1"/>
        <v/>
      </c>
      <c r="M52" s="8" t="str">
        <f t="shared" si="2"/>
        <v>ACHTUNG! Anzahl Beobachtungen unter 60, P95 ist statistisch nicht robust!</v>
      </c>
    </row>
    <row r="53" spans="1:13" ht="17.45" customHeight="1" x14ac:dyDescent="0.25">
      <c r="A53" s="9">
        <v>4</v>
      </c>
      <c r="B53" s="96" t="s">
        <v>1441</v>
      </c>
      <c r="C53" s="64">
        <v>225</v>
      </c>
      <c r="D53" s="9" t="s">
        <v>2199</v>
      </c>
      <c r="E53" s="9">
        <v>2</v>
      </c>
      <c r="F53" s="11">
        <v>0.49313017981847801</v>
      </c>
      <c r="G53" s="105" t="s">
        <v>4127</v>
      </c>
      <c r="H53" s="11">
        <v>0.43585799087707899</v>
      </c>
      <c r="I53" s="11">
        <v>0.77050850670365201</v>
      </c>
      <c r="J53" s="105" t="s">
        <v>4128</v>
      </c>
      <c r="K53" s="87" t="str">
        <f t="shared" si="0"/>
        <v>ACHTUNG! Anzahl Beobachtungen unter 10, Mittelwert und P95 sind statistisch nicht robust!</v>
      </c>
      <c r="L53" s="8" t="str">
        <f t="shared" si="1"/>
        <v>ACHTUNG! Anzahl Beobachtungen unter 10, Mittelwert und P95 sind statistisch nicht robust!</v>
      </c>
      <c r="M53" s="8" t="str">
        <f t="shared" si="2"/>
        <v>ACHTUNG! Anzahl Beobachtungen unter 60, P95 ist statistisch nicht robust!</v>
      </c>
    </row>
    <row r="54" spans="1:13" ht="17.45" customHeight="1" x14ac:dyDescent="0.25">
      <c r="A54" s="9">
        <v>5</v>
      </c>
      <c r="B54" s="96" t="s">
        <v>1442</v>
      </c>
      <c r="C54" s="64">
        <v>227</v>
      </c>
      <c r="D54" s="9" t="s">
        <v>2200</v>
      </c>
      <c r="E54" s="9">
        <v>2</v>
      </c>
      <c r="F54" s="11">
        <v>0.49313017981847801</v>
      </c>
      <c r="G54" s="105" t="s">
        <v>4127</v>
      </c>
      <c r="H54" s="11">
        <v>0.43585799087707899</v>
      </c>
      <c r="I54" s="11">
        <v>0.77050850670365201</v>
      </c>
      <c r="J54" s="105" t="s">
        <v>4128</v>
      </c>
      <c r="K54" s="87" t="str">
        <f t="shared" si="0"/>
        <v>ACHTUNG! Anzahl Beobachtungen unter 10, Mittelwert und P95 sind statistisch nicht robust!</v>
      </c>
      <c r="L54" s="8" t="str">
        <f t="shared" si="1"/>
        <v>ACHTUNG! Anzahl Beobachtungen unter 10, Mittelwert und P95 sind statistisch nicht robust!</v>
      </c>
      <c r="M54" s="8" t="str">
        <f t="shared" si="2"/>
        <v>ACHTUNG! Anzahl Beobachtungen unter 60, P95 ist statistisch nicht robust!</v>
      </c>
    </row>
    <row r="55" spans="1:13" ht="17.45" customHeight="1" x14ac:dyDescent="0.25">
      <c r="A55" s="9">
        <v>2</v>
      </c>
      <c r="B55" s="96" t="s">
        <v>1443</v>
      </c>
      <c r="C55" s="64">
        <v>237</v>
      </c>
      <c r="D55" s="9" t="s">
        <v>2201</v>
      </c>
      <c r="E55" s="9">
        <v>196</v>
      </c>
      <c r="F55" s="11">
        <v>4.2039479311291803</v>
      </c>
      <c r="G55" s="105" t="s">
        <v>8097</v>
      </c>
      <c r="H55" s="11">
        <v>3.2949981484125401</v>
      </c>
      <c r="I55" s="11">
        <v>10.1026656511805</v>
      </c>
      <c r="J55" s="105" t="s">
        <v>8098</v>
      </c>
      <c r="K55" s="87" t="str">
        <f t="shared" si="0"/>
        <v/>
      </c>
      <c r="L55" s="8" t="str">
        <f t="shared" si="1"/>
        <v/>
      </c>
      <c r="M55" s="8" t="str">
        <f t="shared" si="2"/>
        <v/>
      </c>
    </row>
    <row r="56" spans="1:13" ht="17.45" customHeight="1" x14ac:dyDescent="0.25">
      <c r="A56" s="9">
        <v>3</v>
      </c>
      <c r="B56" s="96" t="s">
        <v>1444</v>
      </c>
      <c r="C56" s="64">
        <v>238</v>
      </c>
      <c r="D56" s="9" t="s">
        <v>2202</v>
      </c>
      <c r="E56" s="9">
        <v>41</v>
      </c>
      <c r="F56" s="11">
        <v>1.03265305448791</v>
      </c>
      <c r="G56" s="105" t="s">
        <v>8099</v>
      </c>
      <c r="H56" s="11">
        <v>0.88445273460283302</v>
      </c>
      <c r="I56" s="11">
        <v>2.7777777777777799</v>
      </c>
      <c r="J56" s="105" t="s">
        <v>8100</v>
      </c>
      <c r="K56" s="87" t="str">
        <f t="shared" si="0"/>
        <v>ACHTUNG! Anzahl Beobachtungen unter 60, P95 ist statistisch nicht robust!</v>
      </c>
      <c r="L56" s="8" t="str">
        <f t="shared" si="1"/>
        <v/>
      </c>
      <c r="M56" s="8" t="str">
        <f t="shared" si="2"/>
        <v>ACHTUNG! Anzahl Beobachtungen unter 60, P95 ist statistisch nicht robust!</v>
      </c>
    </row>
    <row r="57" spans="1:13" ht="17.45" customHeight="1" x14ac:dyDescent="0.25">
      <c r="A57" s="9">
        <v>4</v>
      </c>
      <c r="B57" s="96" t="s">
        <v>1445</v>
      </c>
      <c r="C57" s="64">
        <v>239</v>
      </c>
      <c r="D57" s="9" t="s">
        <v>2203</v>
      </c>
      <c r="E57" s="9">
        <v>27</v>
      </c>
      <c r="F57" s="11">
        <v>0.79202154292166305</v>
      </c>
      <c r="G57" s="105" t="s">
        <v>8101</v>
      </c>
      <c r="H57" s="11">
        <v>0.70547893658068295</v>
      </c>
      <c r="I57" s="11">
        <v>1.80184555609519</v>
      </c>
      <c r="J57" s="105" t="s">
        <v>4129</v>
      </c>
      <c r="K57" s="87" t="str">
        <f t="shared" si="0"/>
        <v>ACHTUNG! Anzahl Beobachtungen unter 60, P95 ist statistisch nicht robust!</v>
      </c>
      <c r="L57" s="8" t="str">
        <f t="shared" si="1"/>
        <v/>
      </c>
      <c r="M57" s="8" t="str">
        <f t="shared" si="2"/>
        <v>ACHTUNG! Anzahl Beobachtungen unter 60, P95 ist statistisch nicht robust!</v>
      </c>
    </row>
    <row r="58" spans="1:13" ht="17.45" customHeight="1" x14ac:dyDescent="0.25">
      <c r="A58" s="9">
        <v>5</v>
      </c>
      <c r="B58" s="96" t="s">
        <v>1446</v>
      </c>
      <c r="C58" s="64">
        <v>240</v>
      </c>
      <c r="D58" s="9" t="s">
        <v>2204</v>
      </c>
      <c r="E58" s="9">
        <v>14</v>
      </c>
      <c r="F58" s="11">
        <v>0.51432400946264201</v>
      </c>
      <c r="G58" s="105" t="s">
        <v>8102</v>
      </c>
      <c r="H58" s="11">
        <v>0.30182356236824898</v>
      </c>
      <c r="I58" s="11">
        <v>0.92335688289445506</v>
      </c>
      <c r="J58" s="105" t="s">
        <v>4130</v>
      </c>
      <c r="K58" s="87" t="str">
        <f t="shared" si="0"/>
        <v>ACHTUNG! Anzahl Beobachtungen unter 60, P95 ist statistisch nicht robust!</v>
      </c>
      <c r="L58" s="8" t="str">
        <f t="shared" si="1"/>
        <v/>
      </c>
      <c r="M58" s="8" t="str">
        <f t="shared" si="2"/>
        <v>ACHTUNG! Anzahl Beobachtungen unter 60, P95 ist statistisch nicht robust!</v>
      </c>
    </row>
    <row r="59" spans="1:13" ht="17.45" customHeight="1" x14ac:dyDescent="0.25">
      <c r="A59" s="9">
        <v>5</v>
      </c>
      <c r="B59" s="96" t="s">
        <v>1447</v>
      </c>
      <c r="C59" s="64">
        <v>241</v>
      </c>
      <c r="D59" s="9" t="s">
        <v>2205</v>
      </c>
      <c r="E59" s="9">
        <v>5</v>
      </c>
      <c r="F59" s="11">
        <v>1.55619809995666</v>
      </c>
      <c r="G59" s="105" t="s">
        <v>8103</v>
      </c>
      <c r="H59" s="11">
        <v>1.2190940169118401</v>
      </c>
      <c r="I59" s="11">
        <v>3.1151771053248898</v>
      </c>
      <c r="J59" s="105" t="s">
        <v>4131</v>
      </c>
      <c r="K59" s="87" t="str">
        <f t="shared" si="0"/>
        <v>ACHTUNG! Anzahl Beobachtungen unter 10, Mittelwert und P95 sind statistisch nicht robust!</v>
      </c>
      <c r="L59" s="8" t="str">
        <f t="shared" si="1"/>
        <v>ACHTUNG! Anzahl Beobachtungen unter 10, Mittelwert und P95 sind statistisch nicht robust!</v>
      </c>
      <c r="M59" s="8" t="str">
        <f t="shared" si="2"/>
        <v>ACHTUNG! Anzahl Beobachtungen unter 60, P95 ist statistisch nicht robust!</v>
      </c>
    </row>
    <row r="60" spans="1:13" ht="17.45" customHeight="1" x14ac:dyDescent="0.25">
      <c r="A60" s="9">
        <v>5</v>
      </c>
      <c r="B60" s="96" t="s">
        <v>1448</v>
      </c>
      <c r="C60" s="64">
        <v>243</v>
      </c>
      <c r="D60" s="9" t="s">
        <v>2206</v>
      </c>
      <c r="E60" s="9">
        <v>2</v>
      </c>
      <c r="F60" s="11">
        <v>0.50335570469798696</v>
      </c>
      <c r="G60" s="105" t="s">
        <v>4132</v>
      </c>
      <c r="H60" s="11">
        <v>0.553663027774702</v>
      </c>
      <c r="I60" s="11">
        <v>0.855704697986577</v>
      </c>
      <c r="J60" s="105" t="s">
        <v>4133</v>
      </c>
      <c r="K60" s="87" t="str">
        <f t="shared" si="0"/>
        <v>ACHTUNG! Anzahl Beobachtungen unter 10, Mittelwert und P95 sind statistisch nicht robust!</v>
      </c>
      <c r="L60" s="8" t="str">
        <f t="shared" si="1"/>
        <v>ACHTUNG! Anzahl Beobachtungen unter 10, Mittelwert und P95 sind statistisch nicht robust!</v>
      </c>
      <c r="M60" s="8" t="str">
        <f t="shared" si="2"/>
        <v>ACHTUNG! Anzahl Beobachtungen unter 60, P95 ist statistisch nicht robust!</v>
      </c>
    </row>
    <row r="61" spans="1:13" ht="17.45" customHeight="1" x14ac:dyDescent="0.25">
      <c r="A61" s="9">
        <v>4</v>
      </c>
      <c r="B61" s="96" t="s">
        <v>1449</v>
      </c>
      <c r="C61" s="64">
        <v>247</v>
      </c>
      <c r="D61" s="9" t="s">
        <v>2207</v>
      </c>
      <c r="E61" s="9">
        <v>14</v>
      </c>
      <c r="F61" s="11">
        <v>1.4967281125085401</v>
      </c>
      <c r="G61" s="105" t="s">
        <v>8104</v>
      </c>
      <c r="H61" s="11">
        <v>1.02924682770996</v>
      </c>
      <c r="I61" s="11">
        <v>2.7777777777777799</v>
      </c>
      <c r="J61" s="105" t="s">
        <v>4134</v>
      </c>
      <c r="K61" s="87" t="str">
        <f t="shared" si="0"/>
        <v>ACHTUNG! Anzahl Beobachtungen unter 60, P95 ist statistisch nicht robust!</v>
      </c>
      <c r="L61" s="8" t="str">
        <f t="shared" si="1"/>
        <v/>
      </c>
      <c r="M61" s="8" t="str">
        <f t="shared" si="2"/>
        <v>ACHTUNG! Anzahl Beobachtungen unter 60, P95 ist statistisch nicht robust!</v>
      </c>
    </row>
    <row r="62" spans="1:13" ht="17.45" customHeight="1" x14ac:dyDescent="0.25">
      <c r="A62" s="9">
        <v>5</v>
      </c>
      <c r="B62" s="96" t="s">
        <v>1450</v>
      </c>
      <c r="C62" s="64">
        <v>248</v>
      </c>
      <c r="D62" s="9" t="s">
        <v>2208</v>
      </c>
      <c r="E62" s="9">
        <v>10</v>
      </c>
      <c r="F62" s="11">
        <v>1.66517832956974</v>
      </c>
      <c r="G62" s="105" t="s">
        <v>8105</v>
      </c>
      <c r="H62" s="11">
        <v>1.0174085123768699</v>
      </c>
      <c r="I62" s="11">
        <v>2.7777777777777799</v>
      </c>
      <c r="J62" s="105" t="s">
        <v>4134</v>
      </c>
      <c r="K62" s="87" t="str">
        <f t="shared" si="0"/>
        <v>ACHTUNG! Anzahl Beobachtungen unter 60, P95 ist statistisch nicht robust!</v>
      </c>
      <c r="L62" s="8" t="str">
        <f t="shared" si="1"/>
        <v/>
      </c>
      <c r="M62" s="8" t="str">
        <f t="shared" si="2"/>
        <v>ACHTUNG! Anzahl Beobachtungen unter 60, P95 ist statistisch nicht robust!</v>
      </c>
    </row>
    <row r="63" spans="1:13" ht="17.45" customHeight="1" x14ac:dyDescent="0.25">
      <c r="A63" s="9">
        <v>3</v>
      </c>
      <c r="B63" s="96" t="s">
        <v>1451</v>
      </c>
      <c r="C63" s="64">
        <v>249</v>
      </c>
      <c r="D63" s="9" t="s">
        <v>2209</v>
      </c>
      <c r="E63" s="9">
        <v>1</v>
      </c>
      <c r="F63" s="11">
        <v>0.99009900990098998</v>
      </c>
      <c r="G63" s="105"/>
      <c r="H63" s="11"/>
      <c r="I63" s="11"/>
      <c r="J63" s="105"/>
      <c r="K63" s="87" t="str">
        <f t="shared" si="0"/>
        <v>ACHTUNG! Anzahl Beobachtungen unter 10, Mittelwert und P95 sind statistisch nicht robust!</v>
      </c>
      <c r="L63" s="8" t="str">
        <f t="shared" si="1"/>
        <v>ACHTUNG! Anzahl Beobachtungen unter 10, Mittelwert und P95 sind statistisch nicht robust!</v>
      </c>
      <c r="M63" s="8" t="str">
        <f t="shared" si="2"/>
        <v>ACHTUNG! Anzahl Beobachtungen unter 60, P95 ist statistisch nicht robust!</v>
      </c>
    </row>
    <row r="64" spans="1:13" ht="17.45" customHeight="1" x14ac:dyDescent="0.25">
      <c r="A64" s="9">
        <v>3</v>
      </c>
      <c r="B64" s="96" t="s">
        <v>1452</v>
      </c>
      <c r="C64" s="64">
        <v>255</v>
      </c>
      <c r="D64" s="9" t="s">
        <v>2210</v>
      </c>
      <c r="E64" s="9">
        <v>77</v>
      </c>
      <c r="F64" s="11">
        <v>4.3235805416716602</v>
      </c>
      <c r="G64" s="105" t="s">
        <v>8106</v>
      </c>
      <c r="H64" s="11">
        <v>2.3517149162828499</v>
      </c>
      <c r="I64" s="11">
        <v>9.0989134718234492</v>
      </c>
      <c r="J64" s="105" t="s">
        <v>4135</v>
      </c>
      <c r="K64" s="87" t="str">
        <f t="shared" si="0"/>
        <v/>
      </c>
      <c r="L64" s="8" t="str">
        <f t="shared" si="1"/>
        <v/>
      </c>
      <c r="M64" s="8" t="str">
        <f t="shared" si="2"/>
        <v/>
      </c>
    </row>
    <row r="65" spans="1:13" ht="17.45" customHeight="1" x14ac:dyDescent="0.25">
      <c r="A65" s="9">
        <v>4</v>
      </c>
      <c r="B65" s="96" t="s">
        <v>1453</v>
      </c>
      <c r="C65" s="64">
        <v>256</v>
      </c>
      <c r="D65" s="9" t="s">
        <v>2211</v>
      </c>
      <c r="E65" s="9">
        <v>31</v>
      </c>
      <c r="F65" s="11">
        <v>3.1246038276094898</v>
      </c>
      <c r="G65" s="105" t="s">
        <v>8107</v>
      </c>
      <c r="H65" s="11">
        <v>1.64960650863945</v>
      </c>
      <c r="I65" s="11">
        <v>6.2003300330032998</v>
      </c>
      <c r="J65" s="105" t="s">
        <v>4136</v>
      </c>
      <c r="K65" s="87" t="str">
        <f t="shared" si="0"/>
        <v>ACHTUNG! Anzahl Beobachtungen unter 60, P95 ist statistisch nicht robust!</v>
      </c>
      <c r="L65" s="8" t="str">
        <f t="shared" si="1"/>
        <v/>
      </c>
      <c r="M65" s="8" t="str">
        <f t="shared" si="2"/>
        <v>ACHTUNG! Anzahl Beobachtungen unter 60, P95 ist statistisch nicht robust!</v>
      </c>
    </row>
    <row r="66" spans="1:13" ht="17.45" customHeight="1" x14ac:dyDescent="0.25">
      <c r="A66" s="9">
        <v>5</v>
      </c>
      <c r="B66" s="96" t="s">
        <v>1454</v>
      </c>
      <c r="C66" s="64">
        <v>257</v>
      </c>
      <c r="D66" s="9" t="s">
        <v>2212</v>
      </c>
      <c r="E66" s="9">
        <v>16</v>
      </c>
      <c r="F66" s="11">
        <v>2.1928803855974599</v>
      </c>
      <c r="G66" s="105" t="s">
        <v>8108</v>
      </c>
      <c r="H66" s="11">
        <v>1.4403521327642099</v>
      </c>
      <c r="I66" s="11">
        <v>5.2356020942408401</v>
      </c>
      <c r="J66" s="105" t="s">
        <v>4134</v>
      </c>
      <c r="K66" s="87" t="str">
        <f t="shared" si="0"/>
        <v>ACHTUNG! Anzahl Beobachtungen unter 60, P95 ist statistisch nicht robust!</v>
      </c>
      <c r="L66" s="8" t="str">
        <f t="shared" si="1"/>
        <v/>
      </c>
      <c r="M66" s="8" t="str">
        <f t="shared" si="2"/>
        <v>ACHTUNG! Anzahl Beobachtungen unter 60, P95 ist statistisch nicht robust!</v>
      </c>
    </row>
    <row r="67" spans="1:13" ht="17.45" customHeight="1" x14ac:dyDescent="0.25">
      <c r="A67" s="9">
        <v>6</v>
      </c>
      <c r="B67" s="96" t="s">
        <v>1455</v>
      </c>
      <c r="C67" s="64">
        <v>258</v>
      </c>
      <c r="D67" s="9" t="s">
        <v>2213</v>
      </c>
      <c r="E67" s="9">
        <v>2</v>
      </c>
      <c r="F67" s="11">
        <v>2.6452855988563599</v>
      </c>
      <c r="G67" s="105" t="s">
        <v>4137</v>
      </c>
      <c r="H67" s="11">
        <v>1.12511241210614</v>
      </c>
      <c r="I67" s="11">
        <v>3.3613027534340199</v>
      </c>
      <c r="J67" s="105" t="s">
        <v>4138</v>
      </c>
      <c r="K67" s="87" t="str">
        <f t="shared" si="0"/>
        <v>ACHTUNG! Anzahl Beobachtungen unter 10, Mittelwert und P95 sind statistisch nicht robust!</v>
      </c>
      <c r="L67" s="8" t="str">
        <f t="shared" si="1"/>
        <v>ACHTUNG! Anzahl Beobachtungen unter 10, Mittelwert und P95 sind statistisch nicht robust!</v>
      </c>
      <c r="M67" s="8" t="str">
        <f t="shared" si="2"/>
        <v>ACHTUNG! Anzahl Beobachtungen unter 60, P95 ist statistisch nicht robust!</v>
      </c>
    </row>
    <row r="68" spans="1:13" ht="17.45" customHeight="1" x14ac:dyDescent="0.25">
      <c r="A68" s="9">
        <v>5</v>
      </c>
      <c r="B68" s="96" t="s">
        <v>1456</v>
      </c>
      <c r="C68" s="64">
        <v>259</v>
      </c>
      <c r="D68" s="9" t="s">
        <v>2214</v>
      </c>
      <c r="E68" s="9">
        <v>5</v>
      </c>
      <c r="F68" s="11">
        <v>4.3083644507566401</v>
      </c>
      <c r="G68" s="105" t="s">
        <v>4139</v>
      </c>
      <c r="H68" s="11">
        <v>2.2837248760078199</v>
      </c>
      <c r="I68" s="11">
        <v>6.67397816704747</v>
      </c>
      <c r="J68" s="105" t="s">
        <v>4140</v>
      </c>
      <c r="K68" s="87" t="str">
        <f t="shared" ref="K68:K131" si="3">IF(NOT(L68=""),L68,IF(NOT(M68=""),M68,""))</f>
        <v>ACHTUNG! Anzahl Beobachtungen unter 10, Mittelwert und P95 sind statistisch nicht robust!</v>
      </c>
      <c r="L68" s="8" t="str">
        <f t="shared" ref="L68:L131" si="4">IF(E68&lt;10,"ACHTUNG! Anzahl Beobachtungen unter 10, Mittelwert und P95 sind statistisch nicht robust!","")</f>
        <v>ACHTUNG! Anzahl Beobachtungen unter 10, Mittelwert und P95 sind statistisch nicht robust!</v>
      </c>
      <c r="M68" s="8" t="str">
        <f t="shared" ref="M68:M131" si="5">IF(E68&lt;60,"ACHTUNG! Anzahl Beobachtungen unter 60, P95 ist statistisch nicht robust!","")</f>
        <v>ACHTUNG! Anzahl Beobachtungen unter 60, P95 ist statistisch nicht robust!</v>
      </c>
    </row>
    <row r="69" spans="1:13" ht="17.45" customHeight="1" x14ac:dyDescent="0.25">
      <c r="A69" s="9">
        <v>6</v>
      </c>
      <c r="B69" s="96" t="s">
        <v>1457</v>
      </c>
      <c r="C69" s="64">
        <v>260</v>
      </c>
      <c r="D69" s="9" t="s">
        <v>2215</v>
      </c>
      <c r="E69" s="9">
        <v>4</v>
      </c>
      <c r="F69" s="11">
        <v>3.73529054694415</v>
      </c>
      <c r="G69" s="105" t="s">
        <v>4141</v>
      </c>
      <c r="H69" s="11">
        <v>2.1827599694400699</v>
      </c>
      <c r="I69" s="11">
        <v>6.29970275626013</v>
      </c>
      <c r="J69" s="105" t="s">
        <v>4142</v>
      </c>
      <c r="K69" s="87" t="str">
        <f t="shared" si="3"/>
        <v>ACHTUNG! Anzahl Beobachtungen unter 10, Mittelwert und P95 sind statistisch nicht robust!</v>
      </c>
      <c r="L69" s="8" t="str">
        <f t="shared" si="4"/>
        <v>ACHTUNG! Anzahl Beobachtungen unter 10, Mittelwert und P95 sind statistisch nicht robust!</v>
      </c>
      <c r="M69" s="8" t="str">
        <f t="shared" si="5"/>
        <v>ACHTUNG! Anzahl Beobachtungen unter 60, P95 ist statistisch nicht robust!</v>
      </c>
    </row>
    <row r="70" spans="1:13" ht="17.45" customHeight="1" x14ac:dyDescent="0.25">
      <c r="A70" s="9">
        <v>6</v>
      </c>
      <c r="B70" s="96" t="s">
        <v>1458</v>
      </c>
      <c r="C70" s="64">
        <v>263</v>
      </c>
      <c r="D70" s="9" t="s">
        <v>2216</v>
      </c>
      <c r="E70" s="9">
        <v>1</v>
      </c>
      <c r="F70" s="11">
        <v>6.6006600660065997</v>
      </c>
      <c r="G70" s="105"/>
      <c r="H70" s="11"/>
      <c r="I70" s="11"/>
      <c r="J70" s="105"/>
      <c r="K70" s="87" t="str">
        <f t="shared" si="3"/>
        <v>ACHTUNG! Anzahl Beobachtungen unter 10, Mittelwert und P95 sind statistisch nicht robust!</v>
      </c>
      <c r="L70" s="8" t="str">
        <f t="shared" si="4"/>
        <v>ACHTUNG! Anzahl Beobachtungen unter 10, Mittelwert und P95 sind statistisch nicht robust!</v>
      </c>
      <c r="M70" s="8" t="str">
        <f t="shared" si="5"/>
        <v>ACHTUNG! Anzahl Beobachtungen unter 60, P95 ist statistisch nicht robust!</v>
      </c>
    </row>
    <row r="71" spans="1:13" ht="17.45" customHeight="1" x14ac:dyDescent="0.25">
      <c r="A71" s="9">
        <v>7</v>
      </c>
      <c r="B71" s="96" t="s">
        <v>1459</v>
      </c>
      <c r="C71" s="64">
        <v>264</v>
      </c>
      <c r="D71" s="9" t="s">
        <v>2217</v>
      </c>
      <c r="E71" s="9">
        <v>1</v>
      </c>
      <c r="F71" s="11">
        <v>6.6006600660065997</v>
      </c>
      <c r="G71" s="105"/>
      <c r="H71" s="11"/>
      <c r="I71" s="11"/>
      <c r="J71" s="105"/>
      <c r="K71" s="87" t="str">
        <f t="shared" si="3"/>
        <v>ACHTUNG! Anzahl Beobachtungen unter 10, Mittelwert und P95 sind statistisch nicht robust!</v>
      </c>
      <c r="L71" s="8" t="str">
        <f t="shared" si="4"/>
        <v>ACHTUNG! Anzahl Beobachtungen unter 10, Mittelwert und P95 sind statistisch nicht robust!</v>
      </c>
      <c r="M71" s="8" t="str">
        <f t="shared" si="5"/>
        <v>ACHTUNG! Anzahl Beobachtungen unter 60, P95 ist statistisch nicht robust!</v>
      </c>
    </row>
    <row r="72" spans="1:13" ht="17.45" customHeight="1" x14ac:dyDescent="0.25">
      <c r="A72" s="9">
        <v>5</v>
      </c>
      <c r="B72" s="96" t="s">
        <v>1460</v>
      </c>
      <c r="C72" s="64">
        <v>266</v>
      </c>
      <c r="D72" s="9" t="s">
        <v>2218</v>
      </c>
      <c r="E72" s="9">
        <v>8</v>
      </c>
      <c r="F72" s="11">
        <v>3.8877625681128598</v>
      </c>
      <c r="G72" s="105" t="s">
        <v>8109</v>
      </c>
      <c r="H72" s="11">
        <v>1.0636310459876299</v>
      </c>
      <c r="I72" s="11">
        <v>5.57645161290323</v>
      </c>
      <c r="J72" s="105" t="s">
        <v>4143</v>
      </c>
      <c r="K72" s="87" t="str">
        <f t="shared" si="3"/>
        <v>ACHTUNG! Anzahl Beobachtungen unter 10, Mittelwert und P95 sind statistisch nicht robust!</v>
      </c>
      <c r="L72" s="8" t="str">
        <f t="shared" si="4"/>
        <v>ACHTUNG! Anzahl Beobachtungen unter 10, Mittelwert und P95 sind statistisch nicht robust!</v>
      </c>
      <c r="M72" s="8" t="str">
        <f t="shared" si="5"/>
        <v>ACHTUNG! Anzahl Beobachtungen unter 60, P95 ist statistisch nicht robust!</v>
      </c>
    </row>
    <row r="73" spans="1:13" ht="17.45" customHeight="1" x14ac:dyDescent="0.25">
      <c r="A73" s="9">
        <v>5</v>
      </c>
      <c r="B73" s="96" t="s">
        <v>1461</v>
      </c>
      <c r="C73" s="64">
        <v>267</v>
      </c>
      <c r="D73" s="9" t="s">
        <v>39</v>
      </c>
      <c r="E73" s="9">
        <v>3</v>
      </c>
      <c r="F73" s="11">
        <v>3.0442365625495502</v>
      </c>
      <c r="G73" s="105" t="s">
        <v>4144</v>
      </c>
      <c r="H73" s="11">
        <v>0.18537090456778099</v>
      </c>
      <c r="I73" s="11">
        <v>3.1512605042016801</v>
      </c>
      <c r="J73" s="105" t="s">
        <v>4134</v>
      </c>
      <c r="K73" s="87" t="str">
        <f t="shared" si="3"/>
        <v>ACHTUNG! Anzahl Beobachtungen unter 10, Mittelwert und P95 sind statistisch nicht robust!</v>
      </c>
      <c r="L73" s="8" t="str">
        <f t="shared" si="4"/>
        <v>ACHTUNG! Anzahl Beobachtungen unter 10, Mittelwert und P95 sind statistisch nicht robust!</v>
      </c>
      <c r="M73" s="8" t="str">
        <f t="shared" si="5"/>
        <v>ACHTUNG! Anzahl Beobachtungen unter 60, P95 ist statistisch nicht robust!</v>
      </c>
    </row>
    <row r="74" spans="1:13" ht="17.45" customHeight="1" x14ac:dyDescent="0.25">
      <c r="A74" s="9">
        <v>4</v>
      </c>
      <c r="B74" s="96" t="s">
        <v>1462</v>
      </c>
      <c r="C74" s="64">
        <v>272</v>
      </c>
      <c r="D74" s="9" t="s">
        <v>2219</v>
      </c>
      <c r="E74" s="9">
        <v>30</v>
      </c>
      <c r="F74" s="11">
        <v>4.5657456274438202</v>
      </c>
      <c r="G74" s="105" t="s">
        <v>8110</v>
      </c>
      <c r="H74" s="11">
        <v>1.7108819532872399</v>
      </c>
      <c r="I74" s="11">
        <v>7.1428571428571397</v>
      </c>
      <c r="J74" s="105" t="s">
        <v>4145</v>
      </c>
      <c r="K74" s="87" t="str">
        <f t="shared" si="3"/>
        <v>ACHTUNG! Anzahl Beobachtungen unter 60, P95 ist statistisch nicht robust!</v>
      </c>
      <c r="L74" s="8" t="str">
        <f t="shared" si="4"/>
        <v/>
      </c>
      <c r="M74" s="8" t="str">
        <f t="shared" si="5"/>
        <v>ACHTUNG! Anzahl Beobachtungen unter 60, P95 ist statistisch nicht robust!</v>
      </c>
    </row>
    <row r="75" spans="1:13" ht="17.45" customHeight="1" x14ac:dyDescent="0.25">
      <c r="A75" s="9">
        <v>5</v>
      </c>
      <c r="B75" s="96" t="s">
        <v>1463</v>
      </c>
      <c r="C75" s="64">
        <v>273</v>
      </c>
      <c r="D75" s="9" t="s">
        <v>2220</v>
      </c>
      <c r="E75" s="9">
        <v>15</v>
      </c>
      <c r="F75" s="11">
        <v>4.6866153679494102</v>
      </c>
      <c r="G75" s="105" t="s">
        <v>8111</v>
      </c>
      <c r="H75" s="11">
        <v>2.0377058186567001</v>
      </c>
      <c r="I75" s="11">
        <v>7.5481285878300799</v>
      </c>
      <c r="J75" s="105" t="s">
        <v>4146</v>
      </c>
      <c r="K75" s="87" t="str">
        <f t="shared" si="3"/>
        <v>ACHTUNG! Anzahl Beobachtungen unter 60, P95 ist statistisch nicht robust!</v>
      </c>
      <c r="L75" s="8" t="str">
        <f t="shared" si="4"/>
        <v/>
      </c>
      <c r="M75" s="8" t="str">
        <f t="shared" si="5"/>
        <v>ACHTUNG! Anzahl Beobachtungen unter 60, P95 ist statistisch nicht robust!</v>
      </c>
    </row>
    <row r="76" spans="1:13" ht="17.45" customHeight="1" x14ac:dyDescent="0.25">
      <c r="A76" s="9">
        <v>6</v>
      </c>
      <c r="B76" s="96" t="s">
        <v>1464</v>
      </c>
      <c r="C76" s="64">
        <v>274</v>
      </c>
      <c r="D76" s="9" t="s">
        <v>2221</v>
      </c>
      <c r="E76" s="9">
        <v>4</v>
      </c>
      <c r="F76" s="11">
        <v>4.5272326260269802</v>
      </c>
      <c r="G76" s="105" t="s">
        <v>4147</v>
      </c>
      <c r="H76" s="11">
        <v>1.4913233603993901</v>
      </c>
      <c r="I76" s="11">
        <v>6.0604525296838503</v>
      </c>
      <c r="J76" s="105" t="s">
        <v>4148</v>
      </c>
      <c r="K76" s="87" t="str">
        <f t="shared" si="3"/>
        <v>ACHTUNG! Anzahl Beobachtungen unter 10, Mittelwert und P95 sind statistisch nicht robust!</v>
      </c>
      <c r="L76" s="8" t="str">
        <f t="shared" si="4"/>
        <v>ACHTUNG! Anzahl Beobachtungen unter 10, Mittelwert und P95 sind statistisch nicht robust!</v>
      </c>
      <c r="M76" s="8" t="str">
        <f t="shared" si="5"/>
        <v>ACHTUNG! Anzahl Beobachtungen unter 60, P95 ist statistisch nicht robust!</v>
      </c>
    </row>
    <row r="77" spans="1:13" ht="17.45" customHeight="1" x14ac:dyDescent="0.25">
      <c r="A77" s="9">
        <v>5</v>
      </c>
      <c r="B77" s="96" t="s">
        <v>1465</v>
      </c>
      <c r="C77" s="64">
        <v>275</v>
      </c>
      <c r="D77" s="9" t="s">
        <v>2222</v>
      </c>
      <c r="E77" s="9">
        <v>15</v>
      </c>
      <c r="F77" s="11">
        <v>4.4448758869382301</v>
      </c>
      <c r="G77" s="105" t="s">
        <v>8112</v>
      </c>
      <c r="H77" s="11">
        <v>1.3710444353514599</v>
      </c>
      <c r="I77" s="11">
        <v>7.1428571428571397</v>
      </c>
      <c r="J77" s="105" t="s">
        <v>4134</v>
      </c>
      <c r="K77" s="87" t="str">
        <f t="shared" si="3"/>
        <v>ACHTUNG! Anzahl Beobachtungen unter 60, P95 ist statistisch nicht robust!</v>
      </c>
      <c r="L77" s="8" t="str">
        <f t="shared" si="4"/>
        <v/>
      </c>
      <c r="M77" s="8" t="str">
        <f t="shared" si="5"/>
        <v>ACHTUNG! Anzahl Beobachtungen unter 60, P95 ist statistisch nicht robust!</v>
      </c>
    </row>
    <row r="78" spans="1:13" ht="17.45" customHeight="1" x14ac:dyDescent="0.25">
      <c r="A78" s="9">
        <v>3</v>
      </c>
      <c r="B78" s="96" t="s">
        <v>1466</v>
      </c>
      <c r="C78" s="64">
        <v>276</v>
      </c>
      <c r="D78" s="9" t="s">
        <v>2223</v>
      </c>
      <c r="E78" s="9">
        <v>74</v>
      </c>
      <c r="F78" s="11">
        <v>3.5217396314204699</v>
      </c>
      <c r="G78" s="105" t="s">
        <v>8113</v>
      </c>
      <c r="H78" s="11">
        <v>2.8362929202992699</v>
      </c>
      <c r="I78" s="11">
        <v>8.7325529755107194</v>
      </c>
      <c r="J78" s="105" t="s">
        <v>4149</v>
      </c>
      <c r="K78" s="87" t="str">
        <f t="shared" si="3"/>
        <v/>
      </c>
      <c r="L78" s="8" t="str">
        <f t="shared" si="4"/>
        <v/>
      </c>
      <c r="M78" s="8" t="str">
        <f t="shared" si="5"/>
        <v/>
      </c>
    </row>
    <row r="79" spans="1:13" ht="17.45" customHeight="1" x14ac:dyDescent="0.25">
      <c r="A79" s="9">
        <v>4</v>
      </c>
      <c r="B79" s="96" t="s">
        <v>1467</v>
      </c>
      <c r="C79" s="64">
        <v>277</v>
      </c>
      <c r="D79" s="9" t="s">
        <v>2224</v>
      </c>
      <c r="E79" s="9">
        <v>12</v>
      </c>
      <c r="F79" s="11">
        <v>3.54432046111351</v>
      </c>
      <c r="G79" s="105" t="s">
        <v>8114</v>
      </c>
      <c r="H79" s="11">
        <v>2.9780473468495399</v>
      </c>
      <c r="I79" s="11">
        <v>8.2474429583005495</v>
      </c>
      <c r="J79" s="105" t="s">
        <v>4150</v>
      </c>
      <c r="K79" s="87" t="str">
        <f t="shared" si="3"/>
        <v>ACHTUNG! Anzahl Beobachtungen unter 60, P95 ist statistisch nicht robust!</v>
      </c>
      <c r="L79" s="8" t="str">
        <f t="shared" si="4"/>
        <v/>
      </c>
      <c r="M79" s="8" t="str">
        <f t="shared" si="5"/>
        <v>ACHTUNG! Anzahl Beobachtungen unter 60, P95 ist statistisch nicht robust!</v>
      </c>
    </row>
    <row r="80" spans="1:13" ht="17.45" customHeight="1" x14ac:dyDescent="0.25">
      <c r="A80" s="9">
        <v>4</v>
      </c>
      <c r="B80" s="96" t="s">
        <v>1468</v>
      </c>
      <c r="C80" s="64">
        <v>278</v>
      </c>
      <c r="D80" s="9" t="s">
        <v>23</v>
      </c>
      <c r="E80" s="9">
        <v>13</v>
      </c>
      <c r="F80" s="11">
        <v>3.1467652092699199</v>
      </c>
      <c r="G80" s="105" t="s">
        <v>8115</v>
      </c>
      <c r="H80" s="11">
        <v>0.68279007974160599</v>
      </c>
      <c r="I80" s="11">
        <v>4.1158802854404097</v>
      </c>
      <c r="J80" s="105" t="s">
        <v>4151</v>
      </c>
      <c r="K80" s="87" t="str">
        <f t="shared" si="3"/>
        <v>ACHTUNG! Anzahl Beobachtungen unter 60, P95 ist statistisch nicht robust!</v>
      </c>
      <c r="L80" s="8" t="str">
        <f t="shared" si="4"/>
        <v/>
      </c>
      <c r="M80" s="8" t="str">
        <f t="shared" si="5"/>
        <v>ACHTUNG! Anzahl Beobachtungen unter 60, P95 ist statistisch nicht robust!</v>
      </c>
    </row>
    <row r="81" spans="1:13" ht="17.45" customHeight="1" x14ac:dyDescent="0.25">
      <c r="A81" s="9">
        <v>5</v>
      </c>
      <c r="B81" s="96" t="s">
        <v>1469</v>
      </c>
      <c r="C81" s="64">
        <v>279</v>
      </c>
      <c r="D81" s="9" t="s">
        <v>2225</v>
      </c>
      <c r="E81" s="9">
        <v>7</v>
      </c>
      <c r="F81" s="11">
        <v>3.4661942136580399</v>
      </c>
      <c r="G81" s="105" t="s">
        <v>8116</v>
      </c>
      <c r="H81" s="11">
        <v>0.52117100957569396</v>
      </c>
      <c r="I81" s="11">
        <v>4.1540100117158403</v>
      </c>
      <c r="J81" s="105" t="s">
        <v>4152</v>
      </c>
      <c r="K81" s="87" t="str">
        <f t="shared" si="3"/>
        <v>ACHTUNG! Anzahl Beobachtungen unter 10, Mittelwert und P95 sind statistisch nicht robust!</v>
      </c>
      <c r="L81" s="8" t="str">
        <f t="shared" si="4"/>
        <v>ACHTUNG! Anzahl Beobachtungen unter 10, Mittelwert und P95 sind statistisch nicht robust!</v>
      </c>
      <c r="M81" s="8" t="str">
        <f t="shared" si="5"/>
        <v>ACHTUNG! Anzahl Beobachtungen unter 60, P95 ist statistisch nicht robust!</v>
      </c>
    </row>
    <row r="82" spans="1:13" ht="17.45" customHeight="1" x14ac:dyDescent="0.25">
      <c r="A82" s="9">
        <v>5</v>
      </c>
      <c r="B82" s="96" t="s">
        <v>1470</v>
      </c>
      <c r="C82" s="64">
        <v>281</v>
      </c>
      <c r="D82" s="9" t="s">
        <v>2226</v>
      </c>
      <c r="E82" s="9">
        <v>1</v>
      </c>
      <c r="F82" s="11">
        <v>3.2989690721649501</v>
      </c>
      <c r="G82" s="105"/>
      <c r="H82" s="11"/>
      <c r="I82" s="11"/>
      <c r="J82" s="105"/>
      <c r="K82" s="87" t="str">
        <f t="shared" si="3"/>
        <v>ACHTUNG! Anzahl Beobachtungen unter 10, Mittelwert und P95 sind statistisch nicht robust!</v>
      </c>
      <c r="L82" s="8" t="str">
        <f t="shared" si="4"/>
        <v>ACHTUNG! Anzahl Beobachtungen unter 10, Mittelwert und P95 sind statistisch nicht robust!</v>
      </c>
      <c r="M82" s="8" t="str">
        <f t="shared" si="5"/>
        <v>ACHTUNG! Anzahl Beobachtungen unter 60, P95 ist statistisch nicht robust!</v>
      </c>
    </row>
    <row r="83" spans="1:13" ht="17.45" customHeight="1" x14ac:dyDescent="0.25">
      <c r="A83" s="9">
        <v>4</v>
      </c>
      <c r="B83" s="96" t="s">
        <v>1471</v>
      </c>
      <c r="C83" s="64">
        <v>282</v>
      </c>
      <c r="D83" s="9" t="s">
        <v>2227</v>
      </c>
      <c r="E83" s="9">
        <v>25</v>
      </c>
      <c r="F83" s="11">
        <v>4.5119656878002097</v>
      </c>
      <c r="G83" s="105" t="s">
        <v>8117</v>
      </c>
      <c r="H83" s="11">
        <v>2.9304526154887101</v>
      </c>
      <c r="I83" s="11">
        <v>11.7380795429576</v>
      </c>
      <c r="J83" s="105" t="s">
        <v>4153</v>
      </c>
      <c r="K83" s="87" t="str">
        <f t="shared" si="3"/>
        <v>ACHTUNG! Anzahl Beobachtungen unter 60, P95 ist statistisch nicht robust!</v>
      </c>
      <c r="L83" s="8" t="str">
        <f t="shared" si="4"/>
        <v/>
      </c>
      <c r="M83" s="8" t="str">
        <f t="shared" si="5"/>
        <v>ACHTUNG! Anzahl Beobachtungen unter 60, P95 ist statistisch nicht robust!</v>
      </c>
    </row>
    <row r="84" spans="1:13" ht="17.45" customHeight="1" x14ac:dyDescent="0.25">
      <c r="A84" s="9">
        <v>4</v>
      </c>
      <c r="B84" s="96" t="s">
        <v>1472</v>
      </c>
      <c r="C84" s="64">
        <v>284</v>
      </c>
      <c r="D84" s="9" t="s">
        <v>2228</v>
      </c>
      <c r="E84" s="9">
        <v>21</v>
      </c>
      <c r="F84" s="11">
        <v>2.5931360958848999</v>
      </c>
      <c r="G84" s="105" t="s">
        <v>8118</v>
      </c>
      <c r="H84" s="11">
        <v>1.37211337158308</v>
      </c>
      <c r="I84" s="11">
        <v>3.9408866995073901</v>
      </c>
      <c r="J84" s="105" t="s">
        <v>4154</v>
      </c>
      <c r="K84" s="87" t="str">
        <f t="shared" si="3"/>
        <v>ACHTUNG! Anzahl Beobachtungen unter 60, P95 ist statistisch nicht robust!</v>
      </c>
      <c r="L84" s="8" t="str">
        <f t="shared" si="4"/>
        <v/>
      </c>
      <c r="M84" s="8" t="str">
        <f t="shared" si="5"/>
        <v>ACHTUNG! Anzahl Beobachtungen unter 60, P95 ist statistisch nicht robust!</v>
      </c>
    </row>
    <row r="85" spans="1:13" ht="17.45" customHeight="1" x14ac:dyDescent="0.25">
      <c r="A85" s="9">
        <v>3</v>
      </c>
      <c r="B85" s="96" t="s">
        <v>1473</v>
      </c>
      <c r="C85" s="64">
        <v>287</v>
      </c>
      <c r="D85" s="9" t="s">
        <v>2229</v>
      </c>
      <c r="E85" s="9">
        <v>4</v>
      </c>
      <c r="F85" s="11">
        <v>5.4656831880564303</v>
      </c>
      <c r="G85" s="105" t="s">
        <v>4155</v>
      </c>
      <c r="H85" s="11">
        <v>2.34082910473618</v>
      </c>
      <c r="I85" s="11">
        <v>7.7960315767015098</v>
      </c>
      <c r="J85" s="105" t="s">
        <v>4156</v>
      </c>
      <c r="K85" s="87" t="str">
        <f t="shared" si="3"/>
        <v>ACHTUNG! Anzahl Beobachtungen unter 10, Mittelwert und P95 sind statistisch nicht robust!</v>
      </c>
      <c r="L85" s="8" t="str">
        <f t="shared" si="4"/>
        <v>ACHTUNG! Anzahl Beobachtungen unter 10, Mittelwert und P95 sind statistisch nicht robust!</v>
      </c>
      <c r="M85" s="8" t="str">
        <f t="shared" si="5"/>
        <v>ACHTUNG! Anzahl Beobachtungen unter 60, P95 ist statistisch nicht robust!</v>
      </c>
    </row>
    <row r="86" spans="1:13" ht="17.45" customHeight="1" x14ac:dyDescent="0.25">
      <c r="A86" s="9">
        <v>4</v>
      </c>
      <c r="B86" s="96" t="s">
        <v>1474</v>
      </c>
      <c r="C86" s="64">
        <v>290</v>
      </c>
      <c r="D86" s="9" t="s">
        <v>2230</v>
      </c>
      <c r="E86" s="9">
        <v>4</v>
      </c>
      <c r="F86" s="11">
        <v>5.4656831880564303</v>
      </c>
      <c r="G86" s="105" t="s">
        <v>8119</v>
      </c>
      <c r="H86" s="11">
        <v>2.34082910473618</v>
      </c>
      <c r="I86" s="11">
        <v>7.7960315767015098</v>
      </c>
      <c r="J86" s="105" t="s">
        <v>4156</v>
      </c>
      <c r="K86" s="87" t="str">
        <f t="shared" si="3"/>
        <v>ACHTUNG! Anzahl Beobachtungen unter 10, Mittelwert und P95 sind statistisch nicht robust!</v>
      </c>
      <c r="L86" s="8" t="str">
        <f t="shared" si="4"/>
        <v>ACHTUNG! Anzahl Beobachtungen unter 10, Mittelwert und P95 sind statistisch nicht robust!</v>
      </c>
      <c r="M86" s="8" t="str">
        <f t="shared" si="5"/>
        <v>ACHTUNG! Anzahl Beobachtungen unter 60, P95 ist statistisch nicht robust!</v>
      </c>
    </row>
    <row r="87" spans="1:13" ht="17.45" customHeight="1" x14ac:dyDescent="0.25">
      <c r="A87" s="9">
        <v>3</v>
      </c>
      <c r="B87" s="96" t="s">
        <v>1475</v>
      </c>
      <c r="C87" s="64">
        <v>292</v>
      </c>
      <c r="D87" s="9" t="s">
        <v>2231</v>
      </c>
      <c r="E87" s="9">
        <v>15</v>
      </c>
      <c r="F87" s="11">
        <v>3.7161116027138301</v>
      </c>
      <c r="G87" s="105" t="s">
        <v>8120</v>
      </c>
      <c r="H87" s="11">
        <v>1.9958298701713</v>
      </c>
      <c r="I87" s="11">
        <v>6.7120663971057697</v>
      </c>
      <c r="J87" s="105" t="s">
        <v>4157</v>
      </c>
      <c r="K87" s="87" t="str">
        <f t="shared" si="3"/>
        <v>ACHTUNG! Anzahl Beobachtungen unter 60, P95 ist statistisch nicht robust!</v>
      </c>
      <c r="L87" s="8" t="str">
        <f t="shared" si="4"/>
        <v/>
      </c>
      <c r="M87" s="8" t="str">
        <f t="shared" si="5"/>
        <v>ACHTUNG! Anzahl Beobachtungen unter 60, P95 ist statistisch nicht robust!</v>
      </c>
    </row>
    <row r="88" spans="1:13" ht="17.45" customHeight="1" x14ac:dyDescent="0.25">
      <c r="A88" s="9">
        <v>4</v>
      </c>
      <c r="B88" s="96" t="s">
        <v>1476</v>
      </c>
      <c r="C88" s="64">
        <v>293</v>
      </c>
      <c r="D88" s="9" t="s">
        <v>2232</v>
      </c>
      <c r="E88" s="9">
        <v>4</v>
      </c>
      <c r="F88" s="11">
        <v>2.22835247415308</v>
      </c>
      <c r="G88" s="105" t="s">
        <v>8121</v>
      </c>
      <c r="H88" s="11">
        <v>0.71613415663010505</v>
      </c>
      <c r="I88" s="11">
        <v>2.9126559575795401</v>
      </c>
      <c r="J88" s="105" t="s">
        <v>4158</v>
      </c>
      <c r="K88" s="87" t="str">
        <f t="shared" si="3"/>
        <v>ACHTUNG! Anzahl Beobachtungen unter 10, Mittelwert und P95 sind statistisch nicht robust!</v>
      </c>
      <c r="L88" s="8" t="str">
        <f t="shared" si="4"/>
        <v>ACHTUNG! Anzahl Beobachtungen unter 10, Mittelwert und P95 sind statistisch nicht robust!</v>
      </c>
      <c r="M88" s="8" t="str">
        <f t="shared" si="5"/>
        <v>ACHTUNG! Anzahl Beobachtungen unter 60, P95 ist statistisch nicht robust!</v>
      </c>
    </row>
    <row r="89" spans="1:13" ht="17.45" customHeight="1" x14ac:dyDescent="0.25">
      <c r="A89" s="9">
        <v>4</v>
      </c>
      <c r="B89" s="96" t="s">
        <v>1477</v>
      </c>
      <c r="C89" s="64">
        <v>295</v>
      </c>
      <c r="D89" s="9" t="s">
        <v>2233</v>
      </c>
      <c r="E89" s="9">
        <v>2</v>
      </c>
      <c r="F89" s="11">
        <v>4.28571428571429</v>
      </c>
      <c r="G89" s="105" t="s">
        <v>8122</v>
      </c>
      <c r="H89" s="11">
        <v>2.0203050891044199</v>
      </c>
      <c r="I89" s="11">
        <v>5.5714285714285703</v>
      </c>
      <c r="J89" s="105" t="s">
        <v>4159</v>
      </c>
      <c r="K89" s="87" t="str">
        <f t="shared" si="3"/>
        <v>ACHTUNG! Anzahl Beobachtungen unter 10, Mittelwert und P95 sind statistisch nicht robust!</v>
      </c>
      <c r="L89" s="8" t="str">
        <f t="shared" si="4"/>
        <v>ACHTUNG! Anzahl Beobachtungen unter 10, Mittelwert und P95 sind statistisch nicht robust!</v>
      </c>
      <c r="M89" s="8" t="str">
        <f t="shared" si="5"/>
        <v>ACHTUNG! Anzahl Beobachtungen unter 60, P95 ist statistisch nicht robust!</v>
      </c>
    </row>
    <row r="90" spans="1:13" ht="17.45" customHeight="1" x14ac:dyDescent="0.25">
      <c r="A90" s="9">
        <v>4</v>
      </c>
      <c r="B90" s="96" t="s">
        <v>1478</v>
      </c>
      <c r="C90" s="64">
        <v>296</v>
      </c>
      <c r="D90" s="9" t="s">
        <v>2234</v>
      </c>
      <c r="E90" s="9">
        <v>2</v>
      </c>
      <c r="F90" s="11">
        <v>4.7953878093029303</v>
      </c>
      <c r="G90" s="105" t="s">
        <v>4160</v>
      </c>
      <c r="H90" s="11">
        <v>2.6835064052698399</v>
      </c>
      <c r="I90" s="11">
        <v>6.5031608281743898</v>
      </c>
      <c r="J90" s="105" t="s">
        <v>4161</v>
      </c>
      <c r="K90" s="87" t="str">
        <f t="shared" si="3"/>
        <v>ACHTUNG! Anzahl Beobachtungen unter 10, Mittelwert und P95 sind statistisch nicht robust!</v>
      </c>
      <c r="L90" s="8" t="str">
        <f t="shared" si="4"/>
        <v>ACHTUNG! Anzahl Beobachtungen unter 10, Mittelwert und P95 sind statistisch nicht robust!</v>
      </c>
      <c r="M90" s="8" t="str">
        <f t="shared" si="5"/>
        <v>ACHTUNG! Anzahl Beobachtungen unter 60, P95 ist statistisch nicht robust!</v>
      </c>
    </row>
    <row r="91" spans="1:13" ht="17.45" customHeight="1" x14ac:dyDescent="0.25">
      <c r="A91" s="9">
        <v>3</v>
      </c>
      <c r="B91" s="96" t="s">
        <v>1479</v>
      </c>
      <c r="C91" s="64">
        <v>298</v>
      </c>
      <c r="D91" s="9" t="s">
        <v>2235</v>
      </c>
      <c r="E91" s="9">
        <v>27</v>
      </c>
      <c r="F91" s="11">
        <v>3.6921818726032201</v>
      </c>
      <c r="G91" s="105" t="s">
        <v>8123</v>
      </c>
      <c r="H91" s="11">
        <v>2.61790142923063</v>
      </c>
      <c r="I91" s="11">
        <v>8.2721976480742292</v>
      </c>
      <c r="J91" s="105" t="s">
        <v>4162</v>
      </c>
      <c r="K91" s="87" t="str">
        <f t="shared" si="3"/>
        <v>ACHTUNG! Anzahl Beobachtungen unter 60, P95 ist statistisch nicht robust!</v>
      </c>
      <c r="L91" s="8" t="str">
        <f t="shared" si="4"/>
        <v/>
      </c>
      <c r="M91" s="8" t="str">
        <f t="shared" si="5"/>
        <v>ACHTUNG! Anzahl Beobachtungen unter 60, P95 ist statistisch nicht robust!</v>
      </c>
    </row>
    <row r="92" spans="1:13" ht="17.45" customHeight="1" x14ac:dyDescent="0.25">
      <c r="A92" s="9">
        <v>4</v>
      </c>
      <c r="B92" s="96" t="s">
        <v>1480</v>
      </c>
      <c r="C92" s="64">
        <v>299</v>
      </c>
      <c r="D92" s="9" t="s">
        <v>2236</v>
      </c>
      <c r="E92" s="9">
        <v>12</v>
      </c>
      <c r="F92" s="11">
        <v>5.5311255629437603</v>
      </c>
      <c r="G92" s="105" t="s">
        <v>8124</v>
      </c>
      <c r="H92" s="11">
        <v>2.5287384761522702</v>
      </c>
      <c r="I92" s="11">
        <v>8.8843764930721392</v>
      </c>
      <c r="J92" s="105" t="s">
        <v>4163</v>
      </c>
      <c r="K92" s="87" t="str">
        <f t="shared" si="3"/>
        <v>ACHTUNG! Anzahl Beobachtungen unter 60, P95 ist statistisch nicht robust!</v>
      </c>
      <c r="L92" s="8" t="str">
        <f t="shared" si="4"/>
        <v/>
      </c>
      <c r="M92" s="8" t="str">
        <f t="shared" si="5"/>
        <v>ACHTUNG! Anzahl Beobachtungen unter 60, P95 ist statistisch nicht robust!</v>
      </c>
    </row>
    <row r="93" spans="1:13" ht="17.45" customHeight="1" x14ac:dyDescent="0.25">
      <c r="A93" s="9">
        <v>4</v>
      </c>
      <c r="B93" s="96" t="s">
        <v>1481</v>
      </c>
      <c r="C93" s="64">
        <v>302</v>
      </c>
      <c r="D93" s="9" t="s">
        <v>2237</v>
      </c>
      <c r="E93" s="9">
        <v>3</v>
      </c>
      <c r="F93" s="11">
        <v>0.72021883354650795</v>
      </c>
      <c r="G93" s="105" t="s">
        <v>4164</v>
      </c>
      <c r="H93" s="11">
        <v>0.11494672153541</v>
      </c>
      <c r="I93" s="11">
        <v>0.83072263993316597</v>
      </c>
      <c r="J93" s="105" t="s">
        <v>4165</v>
      </c>
      <c r="K93" s="87" t="str">
        <f t="shared" si="3"/>
        <v>ACHTUNG! Anzahl Beobachtungen unter 10, Mittelwert und P95 sind statistisch nicht robust!</v>
      </c>
      <c r="L93" s="8" t="str">
        <f t="shared" si="4"/>
        <v>ACHTUNG! Anzahl Beobachtungen unter 10, Mittelwert und P95 sind statistisch nicht robust!</v>
      </c>
      <c r="M93" s="8" t="str">
        <f t="shared" si="5"/>
        <v>ACHTUNG! Anzahl Beobachtungen unter 60, P95 ist statistisch nicht robust!</v>
      </c>
    </row>
    <row r="94" spans="1:13" ht="17.45" customHeight="1" x14ac:dyDescent="0.25">
      <c r="A94" s="9">
        <v>4</v>
      </c>
      <c r="B94" s="96" t="s">
        <v>1482</v>
      </c>
      <c r="C94" s="64">
        <v>304</v>
      </c>
      <c r="D94" s="9" t="s">
        <v>2238</v>
      </c>
      <c r="E94" s="9">
        <v>4</v>
      </c>
      <c r="F94" s="11">
        <v>2.2344652449070002</v>
      </c>
      <c r="G94" s="105" t="s">
        <v>4166</v>
      </c>
      <c r="H94" s="11">
        <v>1.55862680714006</v>
      </c>
      <c r="I94" s="11">
        <v>3.7752281051843899</v>
      </c>
      <c r="J94" s="105" t="s">
        <v>4167</v>
      </c>
      <c r="K94" s="87" t="str">
        <f t="shared" si="3"/>
        <v>ACHTUNG! Anzahl Beobachtungen unter 10, Mittelwert und P95 sind statistisch nicht robust!</v>
      </c>
      <c r="L94" s="8" t="str">
        <f t="shared" si="4"/>
        <v>ACHTUNG! Anzahl Beobachtungen unter 10, Mittelwert und P95 sind statistisch nicht robust!</v>
      </c>
      <c r="M94" s="8" t="str">
        <f t="shared" si="5"/>
        <v>ACHTUNG! Anzahl Beobachtungen unter 60, P95 ist statistisch nicht robust!</v>
      </c>
    </row>
    <row r="95" spans="1:13" ht="17.45" customHeight="1" x14ac:dyDescent="0.25">
      <c r="A95" s="9">
        <v>4</v>
      </c>
      <c r="B95" s="96" t="s">
        <v>1483</v>
      </c>
      <c r="C95" s="64">
        <v>305</v>
      </c>
      <c r="D95" s="9" t="s">
        <v>2239</v>
      </c>
      <c r="E95" s="9">
        <v>4</v>
      </c>
      <c r="F95" s="11">
        <v>0.95976131319154601</v>
      </c>
      <c r="G95" s="105" t="s">
        <v>4168</v>
      </c>
      <c r="H95" s="11">
        <v>0.316070451191938</v>
      </c>
      <c r="I95" s="11">
        <v>1.2903870585702</v>
      </c>
      <c r="J95" s="105" t="s">
        <v>4169</v>
      </c>
      <c r="K95" s="87" t="str">
        <f t="shared" si="3"/>
        <v>ACHTUNG! Anzahl Beobachtungen unter 10, Mittelwert und P95 sind statistisch nicht robust!</v>
      </c>
      <c r="L95" s="8" t="str">
        <f t="shared" si="4"/>
        <v>ACHTUNG! Anzahl Beobachtungen unter 10, Mittelwert und P95 sind statistisch nicht robust!</v>
      </c>
      <c r="M95" s="8" t="str">
        <f t="shared" si="5"/>
        <v>ACHTUNG! Anzahl Beobachtungen unter 60, P95 ist statistisch nicht robust!</v>
      </c>
    </row>
    <row r="96" spans="1:13" ht="17.45" customHeight="1" x14ac:dyDescent="0.25">
      <c r="A96" s="9">
        <v>5</v>
      </c>
      <c r="B96" s="96" t="s">
        <v>1484</v>
      </c>
      <c r="C96" s="64">
        <v>306</v>
      </c>
      <c r="D96" s="9" t="s">
        <v>2240</v>
      </c>
      <c r="E96" s="9">
        <v>4</v>
      </c>
      <c r="F96" s="11">
        <v>0.95976131319154601</v>
      </c>
      <c r="G96" s="105" t="s">
        <v>4168</v>
      </c>
      <c r="H96" s="11">
        <v>0.316070451191938</v>
      </c>
      <c r="I96" s="11">
        <v>1.2903870585702</v>
      </c>
      <c r="J96" s="105" t="s">
        <v>4169</v>
      </c>
      <c r="K96" s="87" t="str">
        <f t="shared" si="3"/>
        <v>ACHTUNG! Anzahl Beobachtungen unter 10, Mittelwert und P95 sind statistisch nicht robust!</v>
      </c>
      <c r="L96" s="8" t="str">
        <f t="shared" si="4"/>
        <v>ACHTUNG! Anzahl Beobachtungen unter 10, Mittelwert und P95 sind statistisch nicht robust!</v>
      </c>
      <c r="M96" s="8" t="str">
        <f t="shared" si="5"/>
        <v>ACHTUNG! Anzahl Beobachtungen unter 60, P95 ist statistisch nicht robust!</v>
      </c>
    </row>
    <row r="97" spans="1:13" ht="17.45" customHeight="1" x14ac:dyDescent="0.25">
      <c r="A97" s="9">
        <v>2</v>
      </c>
      <c r="B97" s="96" t="s">
        <v>1485</v>
      </c>
      <c r="C97" s="64">
        <v>309</v>
      </c>
      <c r="D97" s="9" t="s">
        <v>2241</v>
      </c>
      <c r="E97" s="9">
        <v>129</v>
      </c>
      <c r="F97" s="11">
        <v>1.86773364441128</v>
      </c>
      <c r="G97" s="105" t="s">
        <v>8125</v>
      </c>
      <c r="H97" s="11">
        <v>0.96061098482459195</v>
      </c>
      <c r="I97" s="11">
        <v>3.6789652247667499</v>
      </c>
      <c r="J97" s="105" t="s">
        <v>4170</v>
      </c>
      <c r="K97" s="87" t="str">
        <f t="shared" si="3"/>
        <v/>
      </c>
      <c r="L97" s="8" t="str">
        <f t="shared" si="4"/>
        <v/>
      </c>
      <c r="M97" s="8" t="str">
        <f t="shared" si="5"/>
        <v/>
      </c>
    </row>
    <row r="98" spans="1:13" ht="17.45" customHeight="1" x14ac:dyDescent="0.25">
      <c r="A98" s="9">
        <v>3</v>
      </c>
      <c r="B98" s="96" t="s">
        <v>1486</v>
      </c>
      <c r="C98" s="64">
        <v>333</v>
      </c>
      <c r="D98" s="9" t="s">
        <v>2242</v>
      </c>
      <c r="E98" s="9">
        <v>12</v>
      </c>
      <c r="F98" s="11">
        <v>0.896881058119532</v>
      </c>
      <c r="G98" s="105" t="s">
        <v>8126</v>
      </c>
      <c r="H98" s="11">
        <v>0.82179777613011595</v>
      </c>
      <c r="I98" s="11">
        <v>2.0393786127167601</v>
      </c>
      <c r="J98" s="105" t="s">
        <v>4171</v>
      </c>
      <c r="K98" s="87" t="str">
        <f t="shared" si="3"/>
        <v>ACHTUNG! Anzahl Beobachtungen unter 60, P95 ist statistisch nicht robust!</v>
      </c>
      <c r="L98" s="8" t="str">
        <f t="shared" si="4"/>
        <v/>
      </c>
      <c r="M98" s="8" t="str">
        <f t="shared" si="5"/>
        <v>ACHTUNG! Anzahl Beobachtungen unter 60, P95 ist statistisch nicht robust!</v>
      </c>
    </row>
    <row r="99" spans="1:13" ht="17.45" customHeight="1" x14ac:dyDescent="0.25">
      <c r="A99" s="9">
        <v>4</v>
      </c>
      <c r="B99" s="96" t="s">
        <v>1487</v>
      </c>
      <c r="C99" s="64">
        <v>335</v>
      </c>
      <c r="D99" s="9" t="s">
        <v>2243</v>
      </c>
      <c r="E99" s="9">
        <v>6</v>
      </c>
      <c r="F99" s="11">
        <v>1.14464554821361</v>
      </c>
      <c r="G99" s="105" t="s">
        <v>8127</v>
      </c>
      <c r="H99" s="11">
        <v>1.1452061478161999</v>
      </c>
      <c r="I99" s="11">
        <v>2.7914325842696601</v>
      </c>
      <c r="J99" s="105" t="s">
        <v>4172</v>
      </c>
      <c r="K99" s="87" t="str">
        <f t="shared" si="3"/>
        <v>ACHTUNG! Anzahl Beobachtungen unter 10, Mittelwert und P95 sind statistisch nicht robust!</v>
      </c>
      <c r="L99" s="8" t="str">
        <f t="shared" si="4"/>
        <v>ACHTUNG! Anzahl Beobachtungen unter 10, Mittelwert und P95 sind statistisch nicht robust!</v>
      </c>
      <c r="M99" s="8" t="str">
        <f t="shared" si="5"/>
        <v>ACHTUNG! Anzahl Beobachtungen unter 60, P95 ist statistisch nicht robust!</v>
      </c>
    </row>
    <row r="100" spans="1:13" ht="17.45" customHeight="1" x14ac:dyDescent="0.25">
      <c r="A100" s="9">
        <v>3</v>
      </c>
      <c r="B100" s="96" t="s">
        <v>1488</v>
      </c>
      <c r="C100" s="64">
        <v>336</v>
      </c>
      <c r="D100" s="9" t="s">
        <v>2244</v>
      </c>
      <c r="E100" s="9">
        <v>28</v>
      </c>
      <c r="F100" s="11">
        <v>1.8522443406320199</v>
      </c>
      <c r="G100" s="105" t="s">
        <v>8128</v>
      </c>
      <c r="H100" s="11">
        <v>0.68894491442748795</v>
      </c>
      <c r="I100" s="11">
        <v>3.0188679245282999</v>
      </c>
      <c r="J100" s="105" t="s">
        <v>4173</v>
      </c>
      <c r="K100" s="87" t="str">
        <f t="shared" si="3"/>
        <v>ACHTUNG! Anzahl Beobachtungen unter 60, P95 ist statistisch nicht robust!</v>
      </c>
      <c r="L100" s="8" t="str">
        <f t="shared" si="4"/>
        <v/>
      </c>
      <c r="M100" s="8" t="str">
        <f t="shared" si="5"/>
        <v>ACHTUNG! Anzahl Beobachtungen unter 60, P95 ist statistisch nicht robust!</v>
      </c>
    </row>
    <row r="101" spans="1:13" ht="17.45" customHeight="1" x14ac:dyDescent="0.25">
      <c r="A101" s="9">
        <v>4</v>
      </c>
      <c r="B101" s="96" t="s">
        <v>1489</v>
      </c>
      <c r="C101" s="64">
        <v>338</v>
      </c>
      <c r="D101" s="9" t="s">
        <v>2245</v>
      </c>
      <c r="E101" s="9">
        <v>7</v>
      </c>
      <c r="F101" s="11">
        <v>1.77365749720566</v>
      </c>
      <c r="G101" s="105" t="s">
        <v>8129</v>
      </c>
      <c r="H101" s="11">
        <v>0.82415070051146799</v>
      </c>
      <c r="I101" s="11">
        <v>2.8581682457651398</v>
      </c>
      <c r="J101" s="105" t="s">
        <v>4174</v>
      </c>
      <c r="K101" s="87" t="str">
        <f t="shared" si="3"/>
        <v>ACHTUNG! Anzahl Beobachtungen unter 10, Mittelwert und P95 sind statistisch nicht robust!</v>
      </c>
      <c r="L101" s="8" t="str">
        <f t="shared" si="4"/>
        <v>ACHTUNG! Anzahl Beobachtungen unter 10, Mittelwert und P95 sind statistisch nicht robust!</v>
      </c>
      <c r="M101" s="8" t="str">
        <f t="shared" si="5"/>
        <v>ACHTUNG! Anzahl Beobachtungen unter 60, P95 ist statistisch nicht robust!</v>
      </c>
    </row>
    <row r="102" spans="1:13" ht="17.45" customHeight="1" x14ac:dyDescent="0.25">
      <c r="A102" s="9">
        <v>3</v>
      </c>
      <c r="B102" s="96" t="s">
        <v>1490</v>
      </c>
      <c r="C102" s="64">
        <v>339</v>
      </c>
      <c r="D102" s="9" t="s">
        <v>2246</v>
      </c>
      <c r="E102" s="9">
        <v>94</v>
      </c>
      <c r="F102" s="11">
        <v>1.89693857333962</v>
      </c>
      <c r="G102" s="105" t="s">
        <v>8130</v>
      </c>
      <c r="H102" s="11">
        <v>0.88099626384242802</v>
      </c>
      <c r="I102" s="11">
        <v>3.89220635311499</v>
      </c>
      <c r="J102" s="105" t="s">
        <v>4175</v>
      </c>
      <c r="K102" s="87" t="str">
        <f t="shared" si="3"/>
        <v/>
      </c>
      <c r="L102" s="8" t="str">
        <f t="shared" si="4"/>
        <v/>
      </c>
      <c r="M102" s="8" t="str">
        <f t="shared" si="5"/>
        <v/>
      </c>
    </row>
    <row r="103" spans="1:13" ht="17.45" customHeight="1" x14ac:dyDescent="0.25">
      <c r="A103" s="9">
        <v>4</v>
      </c>
      <c r="B103" s="96" t="s">
        <v>1491</v>
      </c>
      <c r="C103" s="64">
        <v>340</v>
      </c>
      <c r="D103" s="9" t="s">
        <v>2247</v>
      </c>
      <c r="E103" s="9">
        <v>83</v>
      </c>
      <c r="F103" s="11">
        <v>1.8669456662600299</v>
      </c>
      <c r="G103" s="105" t="s">
        <v>8131</v>
      </c>
      <c r="H103" s="11">
        <v>0.83306874840654199</v>
      </c>
      <c r="I103" s="11">
        <v>3.74925062947124</v>
      </c>
      <c r="J103" s="105" t="s">
        <v>4176</v>
      </c>
      <c r="K103" s="87" t="str">
        <f t="shared" si="3"/>
        <v/>
      </c>
      <c r="L103" s="8" t="str">
        <f t="shared" si="4"/>
        <v/>
      </c>
      <c r="M103" s="8" t="str">
        <f t="shared" si="5"/>
        <v/>
      </c>
    </row>
    <row r="104" spans="1:13" ht="17.45" customHeight="1" x14ac:dyDescent="0.25">
      <c r="A104" s="9">
        <v>5</v>
      </c>
      <c r="B104" s="96" t="s">
        <v>1492</v>
      </c>
      <c r="C104" s="64">
        <v>341</v>
      </c>
      <c r="D104" s="9" t="s">
        <v>2248</v>
      </c>
      <c r="E104" s="9">
        <v>31</v>
      </c>
      <c r="F104" s="11">
        <v>1.8038098705324901</v>
      </c>
      <c r="G104" s="105" t="s">
        <v>8132</v>
      </c>
      <c r="H104" s="11">
        <v>0.80525134352056604</v>
      </c>
      <c r="I104" s="11">
        <v>2.9595695171611398</v>
      </c>
      <c r="J104" s="105" t="s">
        <v>4177</v>
      </c>
      <c r="K104" s="87" t="str">
        <f t="shared" si="3"/>
        <v>ACHTUNG! Anzahl Beobachtungen unter 60, P95 ist statistisch nicht robust!</v>
      </c>
      <c r="L104" s="8" t="str">
        <f t="shared" si="4"/>
        <v/>
      </c>
      <c r="M104" s="8" t="str">
        <f t="shared" si="5"/>
        <v>ACHTUNG! Anzahl Beobachtungen unter 60, P95 ist statistisch nicht robust!</v>
      </c>
    </row>
    <row r="105" spans="1:13" ht="17.45" customHeight="1" x14ac:dyDescent="0.25">
      <c r="A105" s="9">
        <v>5</v>
      </c>
      <c r="B105" s="96" t="s">
        <v>1493</v>
      </c>
      <c r="C105" s="64">
        <v>343</v>
      </c>
      <c r="D105" s="9" t="s">
        <v>2249</v>
      </c>
      <c r="E105" s="9">
        <v>46</v>
      </c>
      <c r="F105" s="11">
        <v>1.8887176685054501</v>
      </c>
      <c r="G105" s="105" t="s">
        <v>8133</v>
      </c>
      <c r="H105" s="11">
        <v>0.85369900593499304</v>
      </c>
      <c r="I105" s="11">
        <v>3.9783920216695399</v>
      </c>
      <c r="J105" s="105" t="s">
        <v>4178</v>
      </c>
      <c r="K105" s="87" t="str">
        <f t="shared" si="3"/>
        <v>ACHTUNG! Anzahl Beobachtungen unter 60, P95 ist statistisch nicht robust!</v>
      </c>
      <c r="L105" s="8" t="str">
        <f t="shared" si="4"/>
        <v/>
      </c>
      <c r="M105" s="8" t="str">
        <f t="shared" si="5"/>
        <v>ACHTUNG! Anzahl Beobachtungen unter 60, P95 ist statistisch nicht robust!</v>
      </c>
    </row>
    <row r="106" spans="1:13" ht="17.45" customHeight="1" x14ac:dyDescent="0.25">
      <c r="A106" s="9">
        <v>5</v>
      </c>
      <c r="B106" s="96" t="s">
        <v>1494</v>
      </c>
      <c r="C106" s="64">
        <v>344</v>
      </c>
      <c r="D106" s="9" t="s">
        <v>2250</v>
      </c>
      <c r="E106" s="9">
        <v>6</v>
      </c>
      <c r="F106" s="11">
        <v>1.6691692200984301</v>
      </c>
      <c r="G106" s="105" t="s">
        <v>8134</v>
      </c>
      <c r="H106" s="11">
        <v>0.97632958965238004</v>
      </c>
      <c r="I106" s="11">
        <v>2.8301886792452802</v>
      </c>
      <c r="J106" s="105" t="s">
        <v>4179</v>
      </c>
      <c r="K106" s="87" t="str">
        <f t="shared" si="3"/>
        <v>ACHTUNG! Anzahl Beobachtungen unter 10, Mittelwert und P95 sind statistisch nicht robust!</v>
      </c>
      <c r="L106" s="8" t="str">
        <f t="shared" si="4"/>
        <v>ACHTUNG! Anzahl Beobachtungen unter 10, Mittelwert und P95 sind statistisch nicht robust!</v>
      </c>
      <c r="M106" s="8" t="str">
        <f t="shared" si="5"/>
        <v>ACHTUNG! Anzahl Beobachtungen unter 60, P95 ist statistisch nicht robust!</v>
      </c>
    </row>
    <row r="107" spans="1:13" ht="17.45" customHeight="1" x14ac:dyDescent="0.25">
      <c r="A107" s="9">
        <v>6</v>
      </c>
      <c r="B107" s="96" t="s">
        <v>1495</v>
      </c>
      <c r="C107" s="64">
        <v>345</v>
      </c>
      <c r="D107" s="9" t="s">
        <v>2251</v>
      </c>
      <c r="E107" s="9">
        <v>6</v>
      </c>
      <c r="F107" s="11">
        <v>1.6691692200984301</v>
      </c>
      <c r="G107" s="105" t="s">
        <v>8135</v>
      </c>
      <c r="H107" s="11">
        <v>0.97632958965238004</v>
      </c>
      <c r="I107" s="11">
        <v>2.8301886792452802</v>
      </c>
      <c r="J107" s="105" t="s">
        <v>4179</v>
      </c>
      <c r="K107" s="87" t="str">
        <f t="shared" si="3"/>
        <v>ACHTUNG! Anzahl Beobachtungen unter 10, Mittelwert und P95 sind statistisch nicht robust!</v>
      </c>
      <c r="L107" s="8" t="str">
        <f t="shared" si="4"/>
        <v>ACHTUNG! Anzahl Beobachtungen unter 10, Mittelwert und P95 sind statistisch nicht robust!</v>
      </c>
      <c r="M107" s="8" t="str">
        <f t="shared" si="5"/>
        <v>ACHTUNG! Anzahl Beobachtungen unter 60, P95 ist statistisch nicht robust!</v>
      </c>
    </row>
    <row r="108" spans="1:13" ht="17.45" customHeight="1" x14ac:dyDescent="0.25">
      <c r="A108" s="9">
        <v>5</v>
      </c>
      <c r="B108" s="96" t="s">
        <v>1496</v>
      </c>
      <c r="C108" s="64">
        <v>348</v>
      </c>
      <c r="D108" s="9" t="s">
        <v>2252</v>
      </c>
      <c r="E108" s="9">
        <v>2</v>
      </c>
      <c r="F108" s="11">
        <v>1.07117812061711</v>
      </c>
      <c r="G108" s="105" t="s">
        <v>4180</v>
      </c>
      <c r="H108" s="11">
        <v>0.94462722171134195</v>
      </c>
      <c r="I108" s="11">
        <v>1.6723352033660599</v>
      </c>
      <c r="J108" s="105" t="s">
        <v>4181</v>
      </c>
      <c r="K108" s="87" t="str">
        <f t="shared" si="3"/>
        <v>ACHTUNG! Anzahl Beobachtungen unter 10, Mittelwert und P95 sind statistisch nicht robust!</v>
      </c>
      <c r="L108" s="8" t="str">
        <f t="shared" si="4"/>
        <v>ACHTUNG! Anzahl Beobachtungen unter 10, Mittelwert und P95 sind statistisch nicht robust!</v>
      </c>
      <c r="M108" s="8" t="str">
        <f t="shared" si="5"/>
        <v>ACHTUNG! Anzahl Beobachtungen unter 60, P95 ist statistisch nicht robust!</v>
      </c>
    </row>
    <row r="109" spans="1:13" ht="17.45" customHeight="1" x14ac:dyDescent="0.25">
      <c r="A109" s="9">
        <v>4</v>
      </c>
      <c r="B109" s="96" t="s">
        <v>1497</v>
      </c>
      <c r="C109" s="64">
        <v>352</v>
      </c>
      <c r="D109" s="9" t="s">
        <v>2253</v>
      </c>
      <c r="E109" s="9">
        <v>15</v>
      </c>
      <c r="F109" s="11">
        <v>1.5570490396227501</v>
      </c>
      <c r="G109" s="105" t="s">
        <v>8136</v>
      </c>
      <c r="H109" s="11">
        <v>1.02673571534675</v>
      </c>
      <c r="I109" s="11">
        <v>3.1594835639202699</v>
      </c>
      <c r="J109" s="105" t="s">
        <v>4182</v>
      </c>
      <c r="K109" s="87" t="str">
        <f t="shared" si="3"/>
        <v>ACHTUNG! Anzahl Beobachtungen unter 60, P95 ist statistisch nicht robust!</v>
      </c>
      <c r="L109" s="8" t="str">
        <f t="shared" si="4"/>
        <v/>
      </c>
      <c r="M109" s="8" t="str">
        <f t="shared" si="5"/>
        <v>ACHTUNG! Anzahl Beobachtungen unter 60, P95 ist statistisch nicht robust!</v>
      </c>
    </row>
    <row r="110" spans="1:13" ht="17.45" customHeight="1" x14ac:dyDescent="0.25">
      <c r="A110" s="9">
        <v>5</v>
      </c>
      <c r="B110" s="96" t="s">
        <v>1498</v>
      </c>
      <c r="C110" s="64">
        <v>354</v>
      </c>
      <c r="D110" s="9" t="s">
        <v>2254</v>
      </c>
      <c r="E110" s="9">
        <v>15</v>
      </c>
      <c r="F110" s="11">
        <v>1.5570490396227501</v>
      </c>
      <c r="G110" s="105" t="s">
        <v>8137</v>
      </c>
      <c r="H110" s="11">
        <v>1.02673571534675</v>
      </c>
      <c r="I110" s="11">
        <v>3.1594835639202699</v>
      </c>
      <c r="J110" s="105" t="s">
        <v>4182</v>
      </c>
      <c r="K110" s="87" t="str">
        <f t="shared" si="3"/>
        <v>ACHTUNG! Anzahl Beobachtungen unter 60, P95 ist statistisch nicht robust!</v>
      </c>
      <c r="L110" s="8" t="str">
        <f t="shared" si="4"/>
        <v/>
      </c>
      <c r="M110" s="8" t="str">
        <f t="shared" si="5"/>
        <v>ACHTUNG! Anzahl Beobachtungen unter 60, P95 ist statistisch nicht robust!</v>
      </c>
    </row>
    <row r="111" spans="1:13" ht="17.45" customHeight="1" x14ac:dyDescent="0.25">
      <c r="A111" s="9">
        <v>1</v>
      </c>
      <c r="B111" s="96" t="s">
        <v>1499</v>
      </c>
      <c r="C111" s="64">
        <v>359</v>
      </c>
      <c r="D111" s="9" t="s">
        <v>2255</v>
      </c>
      <c r="E111" s="9">
        <v>302</v>
      </c>
      <c r="F111" s="11">
        <v>3.0056375254808199</v>
      </c>
      <c r="G111" s="105" t="s">
        <v>4183</v>
      </c>
      <c r="H111" s="11">
        <v>2.7048472322774799</v>
      </c>
      <c r="I111" s="11">
        <v>8.2761352523315601</v>
      </c>
      <c r="J111" s="105" t="s">
        <v>4184</v>
      </c>
      <c r="K111" s="87" t="str">
        <f t="shared" si="3"/>
        <v/>
      </c>
      <c r="L111" s="8" t="str">
        <f t="shared" si="4"/>
        <v/>
      </c>
      <c r="M111" s="8" t="str">
        <f t="shared" si="5"/>
        <v/>
      </c>
    </row>
    <row r="112" spans="1:13" ht="17.45" customHeight="1" x14ac:dyDescent="0.25">
      <c r="A112" s="9">
        <v>2</v>
      </c>
      <c r="B112" s="96" t="s">
        <v>1500</v>
      </c>
      <c r="C112" s="64">
        <v>360</v>
      </c>
      <c r="D112" s="9" t="s">
        <v>2256</v>
      </c>
      <c r="E112" s="9">
        <v>67</v>
      </c>
      <c r="F112" s="11">
        <v>2.1251869924564999</v>
      </c>
      <c r="G112" s="105" t="s">
        <v>4185</v>
      </c>
      <c r="H112" s="11">
        <v>1.8920608595563799</v>
      </c>
      <c r="I112" s="11">
        <v>5.5934285319579997</v>
      </c>
      <c r="J112" s="105" t="s">
        <v>4186</v>
      </c>
      <c r="K112" s="87" t="str">
        <f t="shared" si="3"/>
        <v/>
      </c>
      <c r="L112" s="8" t="str">
        <f t="shared" si="4"/>
        <v/>
      </c>
      <c r="M112" s="8" t="str">
        <f t="shared" si="5"/>
        <v/>
      </c>
    </row>
    <row r="113" spans="1:13" ht="17.45" customHeight="1" x14ac:dyDescent="0.25">
      <c r="A113" s="9">
        <v>3</v>
      </c>
      <c r="B113" s="96" t="s">
        <v>1501</v>
      </c>
      <c r="C113" s="64">
        <v>361</v>
      </c>
      <c r="D113" s="9" t="s">
        <v>2257</v>
      </c>
      <c r="E113" s="9">
        <v>47</v>
      </c>
      <c r="F113" s="11">
        <v>1.53124447707589</v>
      </c>
      <c r="G113" s="105" t="s">
        <v>8138</v>
      </c>
      <c r="H113" s="11">
        <v>1.1450701391953499</v>
      </c>
      <c r="I113" s="11">
        <v>3.7815126050420198</v>
      </c>
      <c r="J113" s="105" t="s">
        <v>4187</v>
      </c>
      <c r="K113" s="87" t="str">
        <f t="shared" si="3"/>
        <v>ACHTUNG! Anzahl Beobachtungen unter 60, P95 ist statistisch nicht robust!</v>
      </c>
      <c r="L113" s="8" t="str">
        <f t="shared" si="4"/>
        <v/>
      </c>
      <c r="M113" s="8" t="str">
        <f t="shared" si="5"/>
        <v>ACHTUNG! Anzahl Beobachtungen unter 60, P95 ist statistisch nicht robust!</v>
      </c>
    </row>
    <row r="114" spans="1:13" ht="17.45" customHeight="1" x14ac:dyDescent="0.25">
      <c r="A114" s="9">
        <v>4</v>
      </c>
      <c r="B114" s="96" t="s">
        <v>1502</v>
      </c>
      <c r="C114" s="64">
        <v>362</v>
      </c>
      <c r="D114" s="9" t="s">
        <v>2258</v>
      </c>
      <c r="E114" s="9">
        <v>5</v>
      </c>
      <c r="F114" s="11">
        <v>1.62833029009932</v>
      </c>
      <c r="G114" s="105" t="s">
        <v>8139</v>
      </c>
      <c r="H114" s="11">
        <v>0.74913598480285204</v>
      </c>
      <c r="I114" s="11">
        <v>2.2720797720797701</v>
      </c>
      <c r="J114" s="105" t="s">
        <v>4188</v>
      </c>
      <c r="K114" s="87" t="str">
        <f t="shared" si="3"/>
        <v>ACHTUNG! Anzahl Beobachtungen unter 10, Mittelwert und P95 sind statistisch nicht robust!</v>
      </c>
      <c r="L114" s="8" t="str">
        <f t="shared" si="4"/>
        <v>ACHTUNG! Anzahl Beobachtungen unter 10, Mittelwert und P95 sind statistisch nicht robust!</v>
      </c>
      <c r="M114" s="8" t="str">
        <f t="shared" si="5"/>
        <v>ACHTUNG! Anzahl Beobachtungen unter 60, P95 ist statistisch nicht robust!</v>
      </c>
    </row>
    <row r="115" spans="1:13" ht="17.45" customHeight="1" x14ac:dyDescent="0.25">
      <c r="A115" s="9">
        <v>5</v>
      </c>
      <c r="B115" s="96" t="s">
        <v>1503</v>
      </c>
      <c r="C115" s="64">
        <v>363</v>
      </c>
      <c r="D115" s="9" t="s">
        <v>2259</v>
      </c>
      <c r="E115" s="9">
        <v>5</v>
      </c>
      <c r="F115" s="11">
        <v>1.62833029009932</v>
      </c>
      <c r="G115" s="105" t="s">
        <v>8139</v>
      </c>
      <c r="H115" s="11">
        <v>0.74913598480285204</v>
      </c>
      <c r="I115" s="11">
        <v>2.2720797720797701</v>
      </c>
      <c r="J115" s="105" t="s">
        <v>4188</v>
      </c>
      <c r="K115" s="87" t="str">
        <f t="shared" si="3"/>
        <v>ACHTUNG! Anzahl Beobachtungen unter 10, Mittelwert und P95 sind statistisch nicht robust!</v>
      </c>
      <c r="L115" s="8" t="str">
        <f t="shared" si="4"/>
        <v>ACHTUNG! Anzahl Beobachtungen unter 10, Mittelwert und P95 sind statistisch nicht robust!</v>
      </c>
      <c r="M115" s="8" t="str">
        <f t="shared" si="5"/>
        <v>ACHTUNG! Anzahl Beobachtungen unter 60, P95 ist statistisch nicht robust!</v>
      </c>
    </row>
    <row r="116" spans="1:13" ht="17.45" customHeight="1" x14ac:dyDescent="0.25">
      <c r="A116" s="9">
        <v>4</v>
      </c>
      <c r="B116" s="96" t="s">
        <v>1504</v>
      </c>
      <c r="C116" s="64">
        <v>365</v>
      </c>
      <c r="D116" s="9" t="s">
        <v>2260</v>
      </c>
      <c r="E116" s="9">
        <v>30</v>
      </c>
      <c r="F116" s="11">
        <v>1.1744904307083499</v>
      </c>
      <c r="G116" s="105" t="s">
        <v>8140</v>
      </c>
      <c r="H116" s="11">
        <v>0.82667885845439404</v>
      </c>
      <c r="I116" s="11">
        <v>2.9055200061675999</v>
      </c>
      <c r="J116" s="105" t="s">
        <v>4189</v>
      </c>
      <c r="K116" s="87" t="str">
        <f t="shared" si="3"/>
        <v>ACHTUNG! Anzahl Beobachtungen unter 60, P95 ist statistisch nicht robust!</v>
      </c>
      <c r="L116" s="8" t="str">
        <f t="shared" si="4"/>
        <v/>
      </c>
      <c r="M116" s="8" t="str">
        <f t="shared" si="5"/>
        <v>ACHTUNG! Anzahl Beobachtungen unter 60, P95 ist statistisch nicht robust!</v>
      </c>
    </row>
    <row r="117" spans="1:13" ht="17.45" customHeight="1" x14ac:dyDescent="0.25">
      <c r="A117" s="9">
        <v>5</v>
      </c>
      <c r="B117" s="96" t="s">
        <v>1505</v>
      </c>
      <c r="C117" s="64">
        <v>366</v>
      </c>
      <c r="D117" s="9" t="s">
        <v>2261</v>
      </c>
      <c r="E117" s="9">
        <v>20</v>
      </c>
      <c r="F117" s="11">
        <v>1.2153839286160999</v>
      </c>
      <c r="G117" s="105" t="s">
        <v>8141</v>
      </c>
      <c r="H117" s="11">
        <v>0.97058544611604902</v>
      </c>
      <c r="I117" s="11">
        <v>3.7815126050420198</v>
      </c>
      <c r="J117" s="105" t="s">
        <v>4134</v>
      </c>
      <c r="K117" s="87" t="str">
        <f t="shared" si="3"/>
        <v>ACHTUNG! Anzahl Beobachtungen unter 60, P95 ist statistisch nicht robust!</v>
      </c>
      <c r="L117" s="8" t="str">
        <f t="shared" si="4"/>
        <v/>
      </c>
      <c r="M117" s="8" t="str">
        <f t="shared" si="5"/>
        <v>ACHTUNG! Anzahl Beobachtungen unter 60, P95 ist statistisch nicht robust!</v>
      </c>
    </row>
    <row r="118" spans="1:13" ht="17.45" customHeight="1" x14ac:dyDescent="0.25">
      <c r="A118" s="9">
        <v>5</v>
      </c>
      <c r="B118" s="96" t="s">
        <v>1506</v>
      </c>
      <c r="C118" s="64">
        <v>367</v>
      </c>
      <c r="D118" s="9" t="s">
        <v>2262</v>
      </c>
      <c r="E118" s="9">
        <v>10</v>
      </c>
      <c r="F118" s="11">
        <v>1.0927034348928599</v>
      </c>
      <c r="G118" s="105" t="s">
        <v>8142</v>
      </c>
      <c r="H118" s="11">
        <v>0.44963162318934502</v>
      </c>
      <c r="I118" s="11">
        <v>1.6502254905109</v>
      </c>
      <c r="J118" s="105" t="s">
        <v>4190</v>
      </c>
      <c r="K118" s="87" t="str">
        <f t="shared" si="3"/>
        <v>ACHTUNG! Anzahl Beobachtungen unter 60, P95 ist statistisch nicht robust!</v>
      </c>
      <c r="L118" s="8" t="str">
        <f t="shared" si="4"/>
        <v/>
      </c>
      <c r="M118" s="8" t="str">
        <f t="shared" si="5"/>
        <v>ACHTUNG! Anzahl Beobachtungen unter 60, P95 ist statistisch nicht robust!</v>
      </c>
    </row>
    <row r="119" spans="1:13" ht="17.45" customHeight="1" x14ac:dyDescent="0.25">
      <c r="A119" s="9">
        <v>4</v>
      </c>
      <c r="B119" s="96" t="s">
        <v>1507</v>
      </c>
      <c r="C119" s="64">
        <v>372</v>
      </c>
      <c r="D119" s="9" t="s">
        <v>2263</v>
      </c>
      <c r="E119" s="9">
        <v>10</v>
      </c>
      <c r="F119" s="11">
        <v>0.73175022610653095</v>
      </c>
      <c r="G119" s="105" t="s">
        <v>8143</v>
      </c>
      <c r="H119" s="11">
        <v>0.17817341895965999</v>
      </c>
      <c r="I119" s="11">
        <v>1.0147279952016801</v>
      </c>
      <c r="J119" s="105" t="s">
        <v>4191</v>
      </c>
      <c r="K119" s="87" t="str">
        <f t="shared" si="3"/>
        <v>ACHTUNG! Anzahl Beobachtungen unter 60, P95 ist statistisch nicht robust!</v>
      </c>
      <c r="L119" s="8" t="str">
        <f t="shared" si="4"/>
        <v/>
      </c>
      <c r="M119" s="8" t="str">
        <f t="shared" si="5"/>
        <v>ACHTUNG! Anzahl Beobachtungen unter 60, P95 ist statistisch nicht robust!</v>
      </c>
    </row>
    <row r="120" spans="1:13" ht="17.45" customHeight="1" x14ac:dyDescent="0.25">
      <c r="A120" s="9">
        <v>5</v>
      </c>
      <c r="B120" s="96" t="s">
        <v>1508</v>
      </c>
      <c r="C120" s="64">
        <v>377</v>
      </c>
      <c r="D120" s="9" t="s">
        <v>2264</v>
      </c>
      <c r="E120" s="9">
        <v>6</v>
      </c>
      <c r="F120" s="11">
        <v>0.72477213813020802</v>
      </c>
      <c r="G120" s="105" t="s">
        <v>8144</v>
      </c>
      <c r="H120" s="11">
        <v>0.122007928353845</v>
      </c>
      <c r="I120" s="11">
        <v>0.84983097988874601</v>
      </c>
      <c r="J120" s="105" t="s">
        <v>4192</v>
      </c>
      <c r="K120" s="87" t="str">
        <f t="shared" si="3"/>
        <v>ACHTUNG! Anzahl Beobachtungen unter 10, Mittelwert und P95 sind statistisch nicht robust!</v>
      </c>
      <c r="L120" s="8" t="str">
        <f t="shared" si="4"/>
        <v>ACHTUNG! Anzahl Beobachtungen unter 10, Mittelwert und P95 sind statistisch nicht robust!</v>
      </c>
      <c r="M120" s="8" t="str">
        <f t="shared" si="5"/>
        <v>ACHTUNG! Anzahl Beobachtungen unter 60, P95 ist statistisch nicht robust!</v>
      </c>
    </row>
    <row r="121" spans="1:13" ht="17.45" customHeight="1" x14ac:dyDescent="0.25">
      <c r="A121" s="9">
        <v>3</v>
      </c>
      <c r="B121" s="96" t="s">
        <v>1509</v>
      </c>
      <c r="C121" s="64">
        <v>420</v>
      </c>
      <c r="D121" s="9" t="s">
        <v>2265</v>
      </c>
      <c r="E121" s="9">
        <v>10</v>
      </c>
      <c r="F121" s="11">
        <v>4.15773678613703</v>
      </c>
      <c r="G121" s="105" t="s">
        <v>8145</v>
      </c>
      <c r="H121" s="11">
        <v>1.24313668984756</v>
      </c>
      <c r="I121" s="11">
        <v>5.8413428996886401</v>
      </c>
      <c r="J121" s="105" t="s">
        <v>4193</v>
      </c>
      <c r="K121" s="87" t="str">
        <f t="shared" si="3"/>
        <v>ACHTUNG! Anzahl Beobachtungen unter 60, P95 ist statistisch nicht robust!</v>
      </c>
      <c r="L121" s="8" t="str">
        <f t="shared" si="4"/>
        <v/>
      </c>
      <c r="M121" s="8" t="str">
        <f t="shared" si="5"/>
        <v>ACHTUNG! Anzahl Beobachtungen unter 60, P95 ist statistisch nicht robust!</v>
      </c>
    </row>
    <row r="122" spans="1:13" ht="17.45" customHeight="1" x14ac:dyDescent="0.25">
      <c r="A122" s="9">
        <v>4</v>
      </c>
      <c r="B122" s="96" t="s">
        <v>1510</v>
      </c>
      <c r="C122" s="64">
        <v>421</v>
      </c>
      <c r="D122" s="9" t="s">
        <v>2266</v>
      </c>
      <c r="E122" s="9">
        <v>10</v>
      </c>
      <c r="F122" s="11">
        <v>4.15773678613703</v>
      </c>
      <c r="G122" s="105" t="s">
        <v>8146</v>
      </c>
      <c r="H122" s="11">
        <v>1.24313668984756</v>
      </c>
      <c r="I122" s="11">
        <v>5.8413428996886401</v>
      </c>
      <c r="J122" s="105" t="s">
        <v>4193</v>
      </c>
      <c r="K122" s="87" t="str">
        <f t="shared" si="3"/>
        <v>ACHTUNG! Anzahl Beobachtungen unter 60, P95 ist statistisch nicht robust!</v>
      </c>
      <c r="L122" s="8" t="str">
        <f t="shared" si="4"/>
        <v/>
      </c>
      <c r="M122" s="8" t="str">
        <f t="shared" si="5"/>
        <v>ACHTUNG! Anzahl Beobachtungen unter 60, P95 ist statistisch nicht robust!</v>
      </c>
    </row>
    <row r="123" spans="1:13" ht="17.45" customHeight="1" x14ac:dyDescent="0.25">
      <c r="A123" s="9">
        <v>5</v>
      </c>
      <c r="B123" s="96" t="s">
        <v>1511</v>
      </c>
      <c r="C123" s="64">
        <v>422</v>
      </c>
      <c r="D123" s="9" t="s">
        <v>2267</v>
      </c>
      <c r="E123" s="9">
        <v>10</v>
      </c>
      <c r="F123" s="11">
        <v>4.15773678613703</v>
      </c>
      <c r="G123" s="105" t="s">
        <v>8147</v>
      </c>
      <c r="H123" s="11">
        <v>1.24313668984756</v>
      </c>
      <c r="I123" s="11">
        <v>5.8413428996886401</v>
      </c>
      <c r="J123" s="105" t="s">
        <v>4193</v>
      </c>
      <c r="K123" s="87" t="str">
        <f t="shared" si="3"/>
        <v>ACHTUNG! Anzahl Beobachtungen unter 60, P95 ist statistisch nicht robust!</v>
      </c>
      <c r="L123" s="8" t="str">
        <f t="shared" si="4"/>
        <v/>
      </c>
      <c r="M123" s="8" t="str">
        <f t="shared" si="5"/>
        <v>ACHTUNG! Anzahl Beobachtungen unter 60, P95 ist statistisch nicht robust!</v>
      </c>
    </row>
    <row r="124" spans="1:13" ht="17.45" customHeight="1" x14ac:dyDescent="0.25">
      <c r="A124" s="9">
        <v>3</v>
      </c>
      <c r="B124" s="96" t="s">
        <v>1513</v>
      </c>
      <c r="C124" s="64">
        <v>459</v>
      </c>
      <c r="D124" s="9" t="s">
        <v>2268</v>
      </c>
      <c r="E124" s="9">
        <v>6</v>
      </c>
      <c r="F124" s="11">
        <v>0.305329877912764</v>
      </c>
      <c r="G124" s="105" t="s">
        <v>8148</v>
      </c>
      <c r="H124" s="11">
        <v>0.16723969172226599</v>
      </c>
      <c r="I124" s="11">
        <v>0.53861278447121796</v>
      </c>
      <c r="J124" s="105" t="s">
        <v>4194</v>
      </c>
      <c r="K124" s="87" t="str">
        <f t="shared" si="3"/>
        <v>ACHTUNG! Anzahl Beobachtungen unter 10, Mittelwert und P95 sind statistisch nicht robust!</v>
      </c>
      <c r="L124" s="8" t="str">
        <f t="shared" si="4"/>
        <v>ACHTUNG! Anzahl Beobachtungen unter 10, Mittelwert und P95 sind statistisch nicht robust!</v>
      </c>
      <c r="M124" s="8" t="str">
        <f t="shared" si="5"/>
        <v>ACHTUNG! Anzahl Beobachtungen unter 60, P95 ist statistisch nicht robust!</v>
      </c>
    </row>
    <row r="125" spans="1:13" ht="17.45" customHeight="1" x14ac:dyDescent="0.25">
      <c r="A125" s="9">
        <v>4</v>
      </c>
      <c r="B125" s="96" t="s">
        <v>1514</v>
      </c>
      <c r="C125" s="64">
        <v>460</v>
      </c>
      <c r="D125" s="9" t="s">
        <v>2269</v>
      </c>
      <c r="E125" s="9">
        <v>6</v>
      </c>
      <c r="F125" s="11">
        <v>0.305329877912764</v>
      </c>
      <c r="G125" s="105" t="s">
        <v>8149</v>
      </c>
      <c r="H125" s="11">
        <v>0.16723969172226599</v>
      </c>
      <c r="I125" s="11">
        <v>0.53861278447121796</v>
      </c>
      <c r="J125" s="105" t="s">
        <v>4194</v>
      </c>
      <c r="K125" s="87" t="str">
        <f t="shared" si="3"/>
        <v>ACHTUNG! Anzahl Beobachtungen unter 10, Mittelwert und P95 sind statistisch nicht robust!</v>
      </c>
      <c r="L125" s="8" t="str">
        <f t="shared" si="4"/>
        <v>ACHTUNG! Anzahl Beobachtungen unter 10, Mittelwert und P95 sind statistisch nicht robust!</v>
      </c>
      <c r="M125" s="8" t="str">
        <f t="shared" si="5"/>
        <v>ACHTUNG! Anzahl Beobachtungen unter 60, P95 ist statistisch nicht robust!</v>
      </c>
    </row>
    <row r="126" spans="1:13" ht="17.45" customHeight="1" x14ac:dyDescent="0.25">
      <c r="A126" s="9">
        <v>3</v>
      </c>
      <c r="B126" s="96" t="s">
        <v>4195</v>
      </c>
      <c r="C126" s="64">
        <v>472</v>
      </c>
      <c r="D126" s="9" t="s">
        <v>2270</v>
      </c>
      <c r="E126" s="9">
        <v>7</v>
      </c>
      <c r="F126" s="11">
        <v>3.3336770533760398</v>
      </c>
      <c r="G126" s="105" t="s">
        <v>8150</v>
      </c>
      <c r="H126" s="11">
        <v>1.2505643093682</v>
      </c>
      <c r="I126" s="11">
        <v>4.61943030326655</v>
      </c>
      <c r="J126" s="105" t="s">
        <v>4196</v>
      </c>
      <c r="K126" s="87" t="str">
        <f t="shared" si="3"/>
        <v>ACHTUNG! Anzahl Beobachtungen unter 10, Mittelwert und P95 sind statistisch nicht robust!</v>
      </c>
      <c r="L126" s="8" t="str">
        <f t="shared" si="4"/>
        <v>ACHTUNG! Anzahl Beobachtungen unter 10, Mittelwert und P95 sind statistisch nicht robust!</v>
      </c>
      <c r="M126" s="8" t="str">
        <f t="shared" si="5"/>
        <v>ACHTUNG! Anzahl Beobachtungen unter 60, P95 ist statistisch nicht robust!</v>
      </c>
    </row>
    <row r="127" spans="1:13" ht="17.45" customHeight="1" x14ac:dyDescent="0.25">
      <c r="A127" s="9">
        <v>4</v>
      </c>
      <c r="B127" s="96" t="s">
        <v>4197</v>
      </c>
      <c r="C127" s="64">
        <v>475</v>
      </c>
      <c r="D127" s="9" t="s">
        <v>2271</v>
      </c>
      <c r="E127" s="9">
        <v>7</v>
      </c>
      <c r="F127" s="11">
        <v>3.3336770533760398</v>
      </c>
      <c r="G127" s="105" t="s">
        <v>8151</v>
      </c>
      <c r="H127" s="11">
        <v>1.2505643093682</v>
      </c>
      <c r="I127" s="11">
        <v>4.61943030326655</v>
      </c>
      <c r="J127" s="105" t="s">
        <v>4196</v>
      </c>
      <c r="K127" s="87" t="str">
        <f t="shared" si="3"/>
        <v>ACHTUNG! Anzahl Beobachtungen unter 10, Mittelwert und P95 sind statistisch nicht robust!</v>
      </c>
      <c r="L127" s="8" t="str">
        <f t="shared" si="4"/>
        <v>ACHTUNG! Anzahl Beobachtungen unter 10, Mittelwert und P95 sind statistisch nicht robust!</v>
      </c>
      <c r="M127" s="8" t="str">
        <f t="shared" si="5"/>
        <v>ACHTUNG! Anzahl Beobachtungen unter 60, P95 ist statistisch nicht robust!</v>
      </c>
    </row>
    <row r="128" spans="1:13" ht="17.45" customHeight="1" x14ac:dyDescent="0.25">
      <c r="A128" s="9">
        <v>5</v>
      </c>
      <c r="B128" s="96" t="s">
        <v>4198</v>
      </c>
      <c r="C128" s="64">
        <v>478</v>
      </c>
      <c r="D128" s="9" t="s">
        <v>2272</v>
      </c>
      <c r="E128" s="9">
        <v>1</v>
      </c>
      <c r="F128" s="11">
        <v>2.5068032786885199</v>
      </c>
      <c r="G128" s="105"/>
      <c r="H128" s="11"/>
      <c r="I128" s="11"/>
      <c r="J128" s="105"/>
      <c r="K128" s="87" t="str">
        <f t="shared" si="3"/>
        <v>ACHTUNG! Anzahl Beobachtungen unter 10, Mittelwert und P95 sind statistisch nicht robust!</v>
      </c>
      <c r="L128" s="8" t="str">
        <f t="shared" si="4"/>
        <v>ACHTUNG! Anzahl Beobachtungen unter 10, Mittelwert und P95 sind statistisch nicht robust!</v>
      </c>
      <c r="M128" s="8" t="str">
        <f t="shared" si="5"/>
        <v>ACHTUNG! Anzahl Beobachtungen unter 60, P95 ist statistisch nicht robust!</v>
      </c>
    </row>
    <row r="129" spans="1:13" ht="17.45" customHeight="1" x14ac:dyDescent="0.25">
      <c r="A129" s="9">
        <v>5</v>
      </c>
      <c r="B129" s="96" t="s">
        <v>4199</v>
      </c>
      <c r="C129" s="64">
        <v>480</v>
      </c>
      <c r="D129" s="9" t="s">
        <v>2273</v>
      </c>
      <c r="E129" s="9">
        <v>6</v>
      </c>
      <c r="F129" s="11">
        <v>3.4714893491573</v>
      </c>
      <c r="G129" s="105" t="s">
        <v>8152</v>
      </c>
      <c r="H129" s="11">
        <v>1.31040397883374</v>
      </c>
      <c r="I129" s="11">
        <v>4.6217234154517799</v>
      </c>
      <c r="J129" s="105" t="s">
        <v>4200</v>
      </c>
      <c r="K129" s="87" t="str">
        <f t="shared" si="3"/>
        <v>ACHTUNG! Anzahl Beobachtungen unter 10, Mittelwert und P95 sind statistisch nicht robust!</v>
      </c>
      <c r="L129" s="8" t="str">
        <f t="shared" si="4"/>
        <v>ACHTUNG! Anzahl Beobachtungen unter 10, Mittelwert und P95 sind statistisch nicht robust!</v>
      </c>
      <c r="M129" s="8" t="str">
        <f t="shared" si="5"/>
        <v>ACHTUNG! Anzahl Beobachtungen unter 60, P95 ist statistisch nicht robust!</v>
      </c>
    </row>
    <row r="130" spans="1:13" ht="17.45" customHeight="1" x14ac:dyDescent="0.25">
      <c r="A130" s="9">
        <v>3</v>
      </c>
      <c r="B130" s="96" t="s">
        <v>4201</v>
      </c>
      <c r="C130" s="64">
        <v>482</v>
      </c>
      <c r="D130" s="9" t="s">
        <v>2274</v>
      </c>
      <c r="E130" s="9">
        <v>5</v>
      </c>
      <c r="F130" s="11">
        <v>0.73479031390784399</v>
      </c>
      <c r="G130" s="105" t="s">
        <v>8153</v>
      </c>
      <c r="H130" s="11">
        <v>0.16799252995230099</v>
      </c>
      <c r="I130" s="11">
        <v>0.91415114536501796</v>
      </c>
      <c r="J130" s="105" t="s">
        <v>4202</v>
      </c>
      <c r="K130" s="87" t="str">
        <f t="shared" si="3"/>
        <v>ACHTUNG! Anzahl Beobachtungen unter 10, Mittelwert und P95 sind statistisch nicht robust!</v>
      </c>
      <c r="L130" s="8" t="str">
        <f t="shared" si="4"/>
        <v>ACHTUNG! Anzahl Beobachtungen unter 10, Mittelwert und P95 sind statistisch nicht robust!</v>
      </c>
      <c r="M130" s="8" t="str">
        <f t="shared" si="5"/>
        <v>ACHTUNG! Anzahl Beobachtungen unter 60, P95 ist statistisch nicht robust!</v>
      </c>
    </row>
    <row r="131" spans="1:13" ht="17.45" customHeight="1" x14ac:dyDescent="0.25">
      <c r="A131" s="9">
        <v>4</v>
      </c>
      <c r="B131" s="96" t="s">
        <v>4203</v>
      </c>
      <c r="C131" s="64">
        <v>483</v>
      </c>
      <c r="D131" s="9" t="s">
        <v>2275</v>
      </c>
      <c r="E131" s="9">
        <v>5</v>
      </c>
      <c r="F131" s="11">
        <v>0.73479031390784399</v>
      </c>
      <c r="G131" s="105" t="s">
        <v>4204</v>
      </c>
      <c r="H131" s="11">
        <v>0.16799252995230099</v>
      </c>
      <c r="I131" s="11">
        <v>0.91415114536501796</v>
      </c>
      <c r="J131" s="105" t="s">
        <v>4202</v>
      </c>
      <c r="K131" s="87" t="str">
        <f t="shared" si="3"/>
        <v>ACHTUNG! Anzahl Beobachtungen unter 10, Mittelwert und P95 sind statistisch nicht robust!</v>
      </c>
      <c r="L131" s="8" t="str">
        <f t="shared" si="4"/>
        <v>ACHTUNG! Anzahl Beobachtungen unter 10, Mittelwert und P95 sind statistisch nicht robust!</v>
      </c>
      <c r="M131" s="8" t="str">
        <f t="shared" si="5"/>
        <v>ACHTUNG! Anzahl Beobachtungen unter 60, P95 ist statistisch nicht robust!</v>
      </c>
    </row>
    <row r="132" spans="1:13" ht="17.45" customHeight="1" x14ac:dyDescent="0.25">
      <c r="A132" s="9">
        <v>2</v>
      </c>
      <c r="B132" s="96" t="s">
        <v>1515</v>
      </c>
      <c r="C132" s="64">
        <v>502</v>
      </c>
      <c r="D132" s="9" t="s">
        <v>2276</v>
      </c>
      <c r="E132" s="9">
        <v>3</v>
      </c>
      <c r="F132" s="11">
        <v>0.24281544594974899</v>
      </c>
      <c r="G132" s="105" t="s">
        <v>4205</v>
      </c>
      <c r="H132" s="11">
        <v>0.114563603324668</v>
      </c>
      <c r="I132" s="11">
        <v>0.35580120439498503</v>
      </c>
      <c r="J132" s="105" t="s">
        <v>4206</v>
      </c>
      <c r="K132" s="87" t="str">
        <f t="shared" ref="K132:K195" si="6">IF(NOT(L132=""),L132,IF(NOT(M132=""),M132,""))</f>
        <v>ACHTUNG! Anzahl Beobachtungen unter 10, Mittelwert und P95 sind statistisch nicht robust!</v>
      </c>
      <c r="L132" s="8" t="str">
        <f t="shared" ref="L132:L195" si="7">IF(E132&lt;10,"ACHTUNG! Anzahl Beobachtungen unter 10, Mittelwert und P95 sind statistisch nicht robust!","")</f>
        <v>ACHTUNG! Anzahl Beobachtungen unter 10, Mittelwert und P95 sind statistisch nicht robust!</v>
      </c>
      <c r="M132" s="8" t="str">
        <f t="shared" ref="M132:M195" si="8">IF(E132&lt;60,"ACHTUNG! Anzahl Beobachtungen unter 60, P95 ist statistisch nicht robust!","")</f>
        <v>ACHTUNG! Anzahl Beobachtungen unter 60, P95 ist statistisch nicht robust!</v>
      </c>
    </row>
    <row r="133" spans="1:13" ht="17.45" customHeight="1" x14ac:dyDescent="0.25">
      <c r="A133" s="9">
        <v>3</v>
      </c>
      <c r="B133" s="96" t="s">
        <v>1516</v>
      </c>
      <c r="C133" s="64">
        <v>513</v>
      </c>
      <c r="D133" s="9" t="s">
        <v>2277</v>
      </c>
      <c r="E133" s="9">
        <v>3</v>
      </c>
      <c r="F133" s="11">
        <v>0.24281544594974899</v>
      </c>
      <c r="G133" s="105" t="s">
        <v>4205</v>
      </c>
      <c r="H133" s="11">
        <v>0.114563603324668</v>
      </c>
      <c r="I133" s="11">
        <v>0.35580120439498503</v>
      </c>
      <c r="J133" s="105" t="s">
        <v>4206</v>
      </c>
      <c r="K133" s="87" t="str">
        <f t="shared" si="6"/>
        <v>ACHTUNG! Anzahl Beobachtungen unter 10, Mittelwert und P95 sind statistisch nicht robust!</v>
      </c>
      <c r="L133" s="8" t="str">
        <f t="shared" si="7"/>
        <v>ACHTUNG! Anzahl Beobachtungen unter 10, Mittelwert und P95 sind statistisch nicht robust!</v>
      </c>
      <c r="M133" s="8" t="str">
        <f t="shared" si="8"/>
        <v>ACHTUNG! Anzahl Beobachtungen unter 60, P95 ist statistisch nicht robust!</v>
      </c>
    </row>
    <row r="134" spans="1:13" ht="17.45" customHeight="1" x14ac:dyDescent="0.25">
      <c r="A134" s="9">
        <v>2</v>
      </c>
      <c r="B134" s="96" t="s">
        <v>1517</v>
      </c>
      <c r="C134" s="64">
        <v>526</v>
      </c>
      <c r="D134" s="9" t="s">
        <v>2278</v>
      </c>
      <c r="E134" s="9">
        <v>10</v>
      </c>
      <c r="F134" s="11">
        <v>1.8260768610277101</v>
      </c>
      <c r="G134" s="105" t="s">
        <v>4207</v>
      </c>
      <c r="H134" s="11">
        <v>1.0246768114754901</v>
      </c>
      <c r="I134" s="11">
        <v>3.3400215914604598</v>
      </c>
      <c r="J134" s="105" t="s">
        <v>4208</v>
      </c>
      <c r="K134" s="87" t="str">
        <f t="shared" si="6"/>
        <v>ACHTUNG! Anzahl Beobachtungen unter 60, P95 ist statistisch nicht robust!</v>
      </c>
      <c r="L134" s="8" t="str">
        <f t="shared" si="7"/>
        <v/>
      </c>
      <c r="M134" s="8" t="str">
        <f t="shared" si="8"/>
        <v>ACHTUNG! Anzahl Beobachtungen unter 60, P95 ist statistisch nicht robust!</v>
      </c>
    </row>
    <row r="135" spans="1:13" ht="17.45" customHeight="1" x14ac:dyDescent="0.25">
      <c r="A135" s="9">
        <v>3</v>
      </c>
      <c r="B135" s="96" t="s">
        <v>1518</v>
      </c>
      <c r="C135" s="64">
        <v>527</v>
      </c>
      <c r="D135" s="9" t="s">
        <v>2279</v>
      </c>
      <c r="E135" s="9">
        <v>6</v>
      </c>
      <c r="F135" s="11">
        <v>2.14896531779178</v>
      </c>
      <c r="G135" s="105" t="s">
        <v>8154</v>
      </c>
      <c r="H135" s="11">
        <v>1.03951039505112</v>
      </c>
      <c r="I135" s="11">
        <v>3.4605058224162999</v>
      </c>
      <c r="J135" s="105" t="s">
        <v>4209</v>
      </c>
      <c r="K135" s="87" t="str">
        <f t="shared" si="6"/>
        <v>ACHTUNG! Anzahl Beobachtungen unter 10, Mittelwert und P95 sind statistisch nicht robust!</v>
      </c>
      <c r="L135" s="8" t="str">
        <f t="shared" si="7"/>
        <v>ACHTUNG! Anzahl Beobachtungen unter 10, Mittelwert und P95 sind statistisch nicht robust!</v>
      </c>
      <c r="M135" s="8" t="str">
        <f t="shared" si="8"/>
        <v>ACHTUNG! Anzahl Beobachtungen unter 60, P95 ist statistisch nicht robust!</v>
      </c>
    </row>
    <row r="136" spans="1:13" ht="17.45" customHeight="1" x14ac:dyDescent="0.25">
      <c r="A136" s="9">
        <v>4</v>
      </c>
      <c r="B136" s="96" t="s">
        <v>1519</v>
      </c>
      <c r="C136" s="64">
        <v>528</v>
      </c>
      <c r="D136" s="9" t="s">
        <v>2280</v>
      </c>
      <c r="E136" s="9">
        <v>6</v>
      </c>
      <c r="F136" s="11">
        <v>2.14896531779178</v>
      </c>
      <c r="G136" s="105" t="s">
        <v>8155</v>
      </c>
      <c r="H136" s="11">
        <v>1.03951039505112</v>
      </c>
      <c r="I136" s="11">
        <v>3.4605058224162999</v>
      </c>
      <c r="J136" s="105" t="s">
        <v>4209</v>
      </c>
      <c r="K136" s="87" t="str">
        <f t="shared" si="6"/>
        <v>ACHTUNG! Anzahl Beobachtungen unter 10, Mittelwert und P95 sind statistisch nicht robust!</v>
      </c>
      <c r="L136" s="8" t="str">
        <f t="shared" si="7"/>
        <v>ACHTUNG! Anzahl Beobachtungen unter 10, Mittelwert und P95 sind statistisch nicht robust!</v>
      </c>
      <c r="M136" s="8" t="str">
        <f t="shared" si="8"/>
        <v>ACHTUNG! Anzahl Beobachtungen unter 60, P95 ist statistisch nicht robust!</v>
      </c>
    </row>
    <row r="137" spans="1:13" ht="17.45" customHeight="1" x14ac:dyDescent="0.25">
      <c r="A137" s="9">
        <v>3</v>
      </c>
      <c r="B137" s="96" t="s">
        <v>1520</v>
      </c>
      <c r="C137" s="64">
        <v>533</v>
      </c>
      <c r="D137" s="9" t="s">
        <v>2281</v>
      </c>
      <c r="E137" s="9">
        <v>5</v>
      </c>
      <c r="F137" s="11">
        <v>1.0733953407052801</v>
      </c>
      <c r="G137" s="105" t="s">
        <v>8156</v>
      </c>
      <c r="H137" s="11">
        <v>0.85926004804485201</v>
      </c>
      <c r="I137" s="11">
        <v>2.02717311740891</v>
      </c>
      <c r="J137" s="105" t="s">
        <v>4210</v>
      </c>
      <c r="K137" s="87" t="str">
        <f t="shared" si="6"/>
        <v>ACHTUNG! Anzahl Beobachtungen unter 10, Mittelwert und P95 sind statistisch nicht robust!</v>
      </c>
      <c r="L137" s="8" t="str">
        <f t="shared" si="7"/>
        <v>ACHTUNG! Anzahl Beobachtungen unter 10, Mittelwert und P95 sind statistisch nicht robust!</v>
      </c>
      <c r="M137" s="8" t="str">
        <f t="shared" si="8"/>
        <v>ACHTUNG! Anzahl Beobachtungen unter 60, P95 ist statistisch nicht robust!</v>
      </c>
    </row>
    <row r="138" spans="1:13" ht="17.45" customHeight="1" x14ac:dyDescent="0.25">
      <c r="A138" s="9">
        <v>4</v>
      </c>
      <c r="B138" s="96" t="s">
        <v>1521</v>
      </c>
      <c r="C138" s="64">
        <v>534</v>
      </c>
      <c r="D138" s="9" t="s">
        <v>2282</v>
      </c>
      <c r="E138" s="9">
        <v>5</v>
      </c>
      <c r="F138" s="11">
        <v>1.0733953407052801</v>
      </c>
      <c r="G138" s="105" t="s">
        <v>8157</v>
      </c>
      <c r="H138" s="11">
        <v>0.85926004804485201</v>
      </c>
      <c r="I138" s="11">
        <v>2.02717311740891</v>
      </c>
      <c r="J138" s="105" t="s">
        <v>4210</v>
      </c>
      <c r="K138" s="87" t="str">
        <f t="shared" si="6"/>
        <v>ACHTUNG! Anzahl Beobachtungen unter 10, Mittelwert und P95 sind statistisch nicht robust!</v>
      </c>
      <c r="L138" s="8" t="str">
        <f t="shared" si="7"/>
        <v>ACHTUNG! Anzahl Beobachtungen unter 10, Mittelwert und P95 sind statistisch nicht robust!</v>
      </c>
      <c r="M138" s="8" t="str">
        <f t="shared" si="8"/>
        <v>ACHTUNG! Anzahl Beobachtungen unter 60, P95 ist statistisch nicht robust!</v>
      </c>
    </row>
    <row r="139" spans="1:13" ht="17.45" customHeight="1" x14ac:dyDescent="0.25">
      <c r="A139" s="9">
        <v>2</v>
      </c>
      <c r="B139" s="96" t="s">
        <v>1522</v>
      </c>
      <c r="C139" s="64">
        <v>540</v>
      </c>
      <c r="D139" s="9" t="s">
        <v>2283</v>
      </c>
      <c r="E139" s="9">
        <v>41</v>
      </c>
      <c r="F139" s="11">
        <v>1.05532444278684</v>
      </c>
      <c r="G139" s="105" t="s">
        <v>8158</v>
      </c>
      <c r="H139" s="11">
        <v>1.05319802866112</v>
      </c>
      <c r="I139" s="11">
        <v>3.8461538461538498</v>
      </c>
      <c r="J139" s="105" t="s">
        <v>4211</v>
      </c>
      <c r="K139" s="87" t="str">
        <f t="shared" si="6"/>
        <v>ACHTUNG! Anzahl Beobachtungen unter 60, P95 ist statistisch nicht robust!</v>
      </c>
      <c r="L139" s="8" t="str">
        <f t="shared" si="7"/>
        <v/>
      </c>
      <c r="M139" s="8" t="str">
        <f t="shared" si="8"/>
        <v>ACHTUNG! Anzahl Beobachtungen unter 60, P95 ist statistisch nicht robust!</v>
      </c>
    </row>
    <row r="140" spans="1:13" ht="17.45" customHeight="1" x14ac:dyDescent="0.25">
      <c r="A140" s="9">
        <v>3</v>
      </c>
      <c r="B140" s="96" t="s">
        <v>1523</v>
      </c>
      <c r="C140" s="64">
        <v>541</v>
      </c>
      <c r="D140" s="9" t="s">
        <v>2284</v>
      </c>
      <c r="E140" s="9">
        <v>1</v>
      </c>
      <c r="F140" s="11">
        <v>1.78571428571429</v>
      </c>
      <c r="G140" s="105"/>
      <c r="H140" s="11"/>
      <c r="I140" s="11"/>
      <c r="J140" s="105"/>
      <c r="K140" s="87" t="str">
        <f t="shared" si="6"/>
        <v>ACHTUNG! Anzahl Beobachtungen unter 10, Mittelwert und P95 sind statistisch nicht robust!</v>
      </c>
      <c r="L140" s="8" t="str">
        <f t="shared" si="7"/>
        <v>ACHTUNG! Anzahl Beobachtungen unter 10, Mittelwert und P95 sind statistisch nicht robust!</v>
      </c>
      <c r="M140" s="8" t="str">
        <f t="shared" si="8"/>
        <v>ACHTUNG! Anzahl Beobachtungen unter 60, P95 ist statistisch nicht robust!</v>
      </c>
    </row>
    <row r="141" spans="1:13" ht="17.45" customHeight="1" x14ac:dyDescent="0.25">
      <c r="A141" s="9">
        <v>4</v>
      </c>
      <c r="B141" s="96" t="s">
        <v>1524</v>
      </c>
      <c r="C141" s="64">
        <v>542</v>
      </c>
      <c r="D141" s="9" t="s">
        <v>2285</v>
      </c>
      <c r="E141" s="9">
        <v>1</v>
      </c>
      <c r="F141" s="11">
        <v>1.78571428571429</v>
      </c>
      <c r="G141" s="105"/>
      <c r="H141" s="11"/>
      <c r="I141" s="11"/>
      <c r="J141" s="105"/>
      <c r="K141" s="87" t="str">
        <f t="shared" si="6"/>
        <v>ACHTUNG! Anzahl Beobachtungen unter 10, Mittelwert und P95 sind statistisch nicht robust!</v>
      </c>
      <c r="L141" s="8" t="str">
        <f t="shared" si="7"/>
        <v>ACHTUNG! Anzahl Beobachtungen unter 10, Mittelwert und P95 sind statistisch nicht robust!</v>
      </c>
      <c r="M141" s="8" t="str">
        <f t="shared" si="8"/>
        <v>ACHTUNG! Anzahl Beobachtungen unter 60, P95 ist statistisch nicht robust!</v>
      </c>
    </row>
    <row r="142" spans="1:13" ht="17.45" customHeight="1" x14ac:dyDescent="0.25">
      <c r="A142" s="9">
        <v>3</v>
      </c>
      <c r="B142" s="96" t="s">
        <v>1525</v>
      </c>
      <c r="C142" s="64">
        <v>547</v>
      </c>
      <c r="D142" s="9" t="s">
        <v>2286</v>
      </c>
      <c r="E142" s="9">
        <v>8</v>
      </c>
      <c r="F142" s="11">
        <v>0.138799271114323</v>
      </c>
      <c r="G142" s="105" t="s">
        <v>8159</v>
      </c>
      <c r="H142" s="11">
        <v>5.2332972823565103E-2</v>
      </c>
      <c r="I142" s="11">
        <v>0.218985128414489</v>
      </c>
      <c r="J142" s="105" t="s">
        <v>4212</v>
      </c>
      <c r="K142" s="87" t="str">
        <f t="shared" si="6"/>
        <v>ACHTUNG! Anzahl Beobachtungen unter 10, Mittelwert und P95 sind statistisch nicht robust!</v>
      </c>
      <c r="L142" s="8" t="str">
        <f t="shared" si="7"/>
        <v>ACHTUNG! Anzahl Beobachtungen unter 10, Mittelwert und P95 sind statistisch nicht robust!</v>
      </c>
      <c r="M142" s="8" t="str">
        <f t="shared" si="8"/>
        <v>ACHTUNG! Anzahl Beobachtungen unter 60, P95 ist statistisch nicht robust!</v>
      </c>
    </row>
    <row r="143" spans="1:13" ht="17.45" customHeight="1" x14ac:dyDescent="0.25">
      <c r="A143" s="9">
        <v>4</v>
      </c>
      <c r="B143" s="96" t="s">
        <v>1526</v>
      </c>
      <c r="C143" s="64">
        <v>548</v>
      </c>
      <c r="D143" s="9" t="s">
        <v>2287</v>
      </c>
      <c r="E143" s="9">
        <v>8</v>
      </c>
      <c r="F143" s="11">
        <v>0.138799271114323</v>
      </c>
      <c r="G143" s="105" t="s">
        <v>8160</v>
      </c>
      <c r="H143" s="11">
        <v>5.2332972823565103E-2</v>
      </c>
      <c r="I143" s="11">
        <v>0.218985128414489</v>
      </c>
      <c r="J143" s="105" t="s">
        <v>4212</v>
      </c>
      <c r="K143" s="87" t="str">
        <f t="shared" si="6"/>
        <v>ACHTUNG! Anzahl Beobachtungen unter 10, Mittelwert und P95 sind statistisch nicht robust!</v>
      </c>
      <c r="L143" s="8" t="str">
        <f t="shared" si="7"/>
        <v>ACHTUNG! Anzahl Beobachtungen unter 10, Mittelwert und P95 sind statistisch nicht robust!</v>
      </c>
      <c r="M143" s="8" t="str">
        <f t="shared" si="8"/>
        <v>ACHTUNG! Anzahl Beobachtungen unter 60, P95 ist statistisch nicht robust!</v>
      </c>
    </row>
    <row r="144" spans="1:13" ht="17.45" customHeight="1" x14ac:dyDescent="0.25">
      <c r="A144" s="9">
        <v>3</v>
      </c>
      <c r="B144" s="96" t="s">
        <v>1527</v>
      </c>
      <c r="C144" s="64">
        <v>557</v>
      </c>
      <c r="D144" s="9" t="s">
        <v>2288</v>
      </c>
      <c r="E144" s="9">
        <v>13</v>
      </c>
      <c r="F144" s="11">
        <v>0.55744740762656897</v>
      </c>
      <c r="G144" s="105" t="s">
        <v>8161</v>
      </c>
      <c r="H144" s="11">
        <v>0.40383965438783298</v>
      </c>
      <c r="I144" s="11">
        <v>1.2239791441927399</v>
      </c>
      <c r="J144" s="105" t="s">
        <v>4213</v>
      </c>
      <c r="K144" s="87" t="str">
        <f t="shared" si="6"/>
        <v>ACHTUNG! Anzahl Beobachtungen unter 60, P95 ist statistisch nicht robust!</v>
      </c>
      <c r="L144" s="8" t="str">
        <f t="shared" si="7"/>
        <v/>
      </c>
      <c r="M144" s="8" t="str">
        <f t="shared" si="8"/>
        <v>ACHTUNG! Anzahl Beobachtungen unter 60, P95 ist statistisch nicht robust!</v>
      </c>
    </row>
    <row r="145" spans="1:13" ht="17.45" customHeight="1" x14ac:dyDescent="0.25">
      <c r="A145" s="9">
        <v>4</v>
      </c>
      <c r="B145" s="96" t="s">
        <v>1528</v>
      </c>
      <c r="C145" s="64">
        <v>558</v>
      </c>
      <c r="D145" s="9" t="s">
        <v>2289</v>
      </c>
      <c r="E145" s="9">
        <v>13</v>
      </c>
      <c r="F145" s="11">
        <v>0.55744740762656897</v>
      </c>
      <c r="G145" s="105" t="s">
        <v>8162</v>
      </c>
      <c r="H145" s="11">
        <v>0.40383965438783298</v>
      </c>
      <c r="I145" s="11">
        <v>1.2239791441927399</v>
      </c>
      <c r="J145" s="105" t="s">
        <v>4213</v>
      </c>
      <c r="K145" s="87" t="str">
        <f t="shared" si="6"/>
        <v>ACHTUNG! Anzahl Beobachtungen unter 60, P95 ist statistisch nicht robust!</v>
      </c>
      <c r="L145" s="8" t="str">
        <f t="shared" si="7"/>
        <v/>
      </c>
      <c r="M145" s="8" t="str">
        <f t="shared" si="8"/>
        <v>ACHTUNG! Anzahl Beobachtungen unter 60, P95 ist statistisch nicht robust!</v>
      </c>
    </row>
    <row r="146" spans="1:13" ht="17.45" customHeight="1" x14ac:dyDescent="0.25">
      <c r="A146" s="9">
        <v>3</v>
      </c>
      <c r="B146" s="96" t="s">
        <v>1529</v>
      </c>
      <c r="C146" s="64">
        <v>562</v>
      </c>
      <c r="D146" s="9" t="s">
        <v>2290</v>
      </c>
      <c r="E146" s="9">
        <v>3</v>
      </c>
      <c r="F146" s="11">
        <v>0.48561633585874098</v>
      </c>
      <c r="G146" s="105" t="s">
        <v>4214</v>
      </c>
      <c r="H146" s="11">
        <v>0.22910220158424099</v>
      </c>
      <c r="I146" s="11">
        <v>0.71156310747992702</v>
      </c>
      <c r="J146" s="105" t="s">
        <v>4215</v>
      </c>
      <c r="K146" s="87" t="str">
        <f t="shared" si="6"/>
        <v>ACHTUNG! Anzahl Beobachtungen unter 10, Mittelwert und P95 sind statistisch nicht robust!</v>
      </c>
      <c r="L146" s="8" t="str">
        <f t="shared" si="7"/>
        <v>ACHTUNG! Anzahl Beobachtungen unter 10, Mittelwert und P95 sind statistisch nicht robust!</v>
      </c>
      <c r="M146" s="8" t="str">
        <f t="shared" si="8"/>
        <v>ACHTUNG! Anzahl Beobachtungen unter 60, P95 ist statistisch nicht robust!</v>
      </c>
    </row>
    <row r="147" spans="1:13" ht="17.45" customHeight="1" x14ac:dyDescent="0.25">
      <c r="A147" s="9">
        <v>4</v>
      </c>
      <c r="B147" s="96" t="s">
        <v>1530</v>
      </c>
      <c r="C147" s="64">
        <v>563</v>
      </c>
      <c r="D147" s="9" t="s">
        <v>2291</v>
      </c>
      <c r="E147" s="9">
        <v>3</v>
      </c>
      <c r="F147" s="11">
        <v>0.48561633585874098</v>
      </c>
      <c r="G147" s="105" t="s">
        <v>4214</v>
      </c>
      <c r="H147" s="11">
        <v>0.22910220158424099</v>
      </c>
      <c r="I147" s="11">
        <v>0.71156310747992702</v>
      </c>
      <c r="J147" s="105" t="s">
        <v>4215</v>
      </c>
      <c r="K147" s="87" t="str">
        <f t="shared" si="6"/>
        <v>ACHTUNG! Anzahl Beobachtungen unter 10, Mittelwert und P95 sind statistisch nicht robust!</v>
      </c>
      <c r="L147" s="8" t="str">
        <f t="shared" si="7"/>
        <v>ACHTUNG! Anzahl Beobachtungen unter 10, Mittelwert und P95 sind statistisch nicht robust!</v>
      </c>
      <c r="M147" s="8" t="str">
        <f t="shared" si="8"/>
        <v>ACHTUNG! Anzahl Beobachtungen unter 60, P95 ist statistisch nicht robust!</v>
      </c>
    </row>
    <row r="148" spans="1:13" ht="17.45" customHeight="1" x14ac:dyDescent="0.25">
      <c r="A148" s="9">
        <v>3</v>
      </c>
      <c r="B148" s="96" t="s">
        <v>1531</v>
      </c>
      <c r="C148" s="64">
        <v>575</v>
      </c>
      <c r="D148" s="9" t="s">
        <v>2292</v>
      </c>
      <c r="E148" s="9">
        <v>23</v>
      </c>
      <c r="F148" s="11">
        <v>1.37689253882217</v>
      </c>
      <c r="G148" s="105" t="s">
        <v>8163</v>
      </c>
      <c r="H148" s="11">
        <v>1.2263905288869501</v>
      </c>
      <c r="I148" s="11">
        <v>3.8136889991728702</v>
      </c>
      <c r="J148" s="105" t="s">
        <v>4216</v>
      </c>
      <c r="K148" s="87" t="str">
        <f t="shared" si="6"/>
        <v>ACHTUNG! Anzahl Beobachtungen unter 60, P95 ist statistisch nicht robust!</v>
      </c>
      <c r="L148" s="8" t="str">
        <f t="shared" si="7"/>
        <v/>
      </c>
      <c r="M148" s="8" t="str">
        <f t="shared" si="8"/>
        <v>ACHTUNG! Anzahl Beobachtungen unter 60, P95 ist statistisch nicht robust!</v>
      </c>
    </row>
    <row r="149" spans="1:13" ht="17.45" customHeight="1" x14ac:dyDescent="0.25">
      <c r="A149" s="9">
        <v>4</v>
      </c>
      <c r="B149" s="96" t="s">
        <v>1532</v>
      </c>
      <c r="C149" s="64">
        <v>576</v>
      </c>
      <c r="D149" s="9" t="s">
        <v>2293</v>
      </c>
      <c r="E149" s="9">
        <v>23</v>
      </c>
      <c r="F149" s="11">
        <v>1.37689253882217</v>
      </c>
      <c r="G149" s="105" t="s">
        <v>8164</v>
      </c>
      <c r="H149" s="11">
        <v>1.2263905288869501</v>
      </c>
      <c r="I149" s="11">
        <v>3.8136889991728702</v>
      </c>
      <c r="J149" s="105" t="s">
        <v>4216</v>
      </c>
      <c r="K149" s="87" t="str">
        <f t="shared" si="6"/>
        <v>ACHTUNG! Anzahl Beobachtungen unter 60, P95 ist statistisch nicht robust!</v>
      </c>
      <c r="L149" s="8" t="str">
        <f t="shared" si="7"/>
        <v/>
      </c>
      <c r="M149" s="8" t="str">
        <f t="shared" si="8"/>
        <v>ACHTUNG! Anzahl Beobachtungen unter 60, P95 ist statistisch nicht robust!</v>
      </c>
    </row>
    <row r="150" spans="1:13" ht="17.45" customHeight="1" x14ac:dyDescent="0.25">
      <c r="A150" s="9">
        <v>2</v>
      </c>
      <c r="B150" s="96" t="s">
        <v>1533</v>
      </c>
      <c r="C150" s="64">
        <v>578</v>
      </c>
      <c r="D150" s="9" t="s">
        <v>2294</v>
      </c>
      <c r="E150" s="9">
        <v>171</v>
      </c>
      <c r="F150" s="11">
        <v>0.57154846094548895</v>
      </c>
      <c r="G150" s="105" t="s">
        <v>4217</v>
      </c>
      <c r="H150" s="11">
        <v>0.67706539541160304</v>
      </c>
      <c r="I150" s="11">
        <v>1.6045201877934301</v>
      </c>
      <c r="J150" s="105" t="s">
        <v>4218</v>
      </c>
      <c r="K150" s="87" t="str">
        <f t="shared" si="6"/>
        <v/>
      </c>
      <c r="L150" s="8" t="str">
        <f t="shared" si="7"/>
        <v/>
      </c>
      <c r="M150" s="8" t="str">
        <f t="shared" si="8"/>
        <v/>
      </c>
    </row>
    <row r="151" spans="1:13" ht="17.45" customHeight="1" x14ac:dyDescent="0.25">
      <c r="A151" s="9">
        <v>3</v>
      </c>
      <c r="B151" s="96" t="s">
        <v>1534</v>
      </c>
      <c r="C151" s="64">
        <v>579</v>
      </c>
      <c r="D151" s="9" t="s">
        <v>2295</v>
      </c>
      <c r="E151" s="9">
        <v>71</v>
      </c>
      <c r="F151" s="11">
        <v>4.3423385504462099E-2</v>
      </c>
      <c r="G151" s="105" t="s">
        <v>8165</v>
      </c>
      <c r="H151" s="11">
        <v>0.217083600146525</v>
      </c>
      <c r="I151" s="11">
        <v>6.3010512467264801E-2</v>
      </c>
      <c r="J151" s="105" t="s">
        <v>4219</v>
      </c>
      <c r="K151" s="87" t="str">
        <f t="shared" si="6"/>
        <v/>
      </c>
      <c r="L151" s="8" t="str">
        <f t="shared" si="7"/>
        <v/>
      </c>
      <c r="M151" s="8" t="str">
        <f t="shared" si="8"/>
        <v/>
      </c>
    </row>
    <row r="152" spans="1:13" ht="17.45" customHeight="1" x14ac:dyDescent="0.25">
      <c r="A152" s="9">
        <v>4</v>
      </c>
      <c r="B152" s="96" t="s">
        <v>1535</v>
      </c>
      <c r="C152" s="64">
        <v>580</v>
      </c>
      <c r="D152" s="9" t="s">
        <v>2296</v>
      </c>
      <c r="E152" s="9">
        <v>71</v>
      </c>
      <c r="F152" s="11">
        <v>1.8001116038610401E-2</v>
      </c>
      <c r="G152" s="105" t="s">
        <v>8166</v>
      </c>
      <c r="H152" s="11">
        <v>1.7450388608668099E-2</v>
      </c>
      <c r="I152" s="11">
        <v>4.9503231094759702E-2</v>
      </c>
      <c r="J152" s="105" t="s">
        <v>4220</v>
      </c>
      <c r="K152" s="87" t="str">
        <f t="shared" si="6"/>
        <v/>
      </c>
      <c r="L152" s="8" t="str">
        <f t="shared" si="7"/>
        <v/>
      </c>
      <c r="M152" s="8" t="str">
        <f t="shared" si="8"/>
        <v/>
      </c>
    </row>
    <row r="153" spans="1:13" ht="17.45" customHeight="1" x14ac:dyDescent="0.25">
      <c r="A153" s="9">
        <v>3</v>
      </c>
      <c r="B153" s="96" t="s">
        <v>1536</v>
      </c>
      <c r="C153" s="64">
        <v>583</v>
      </c>
      <c r="D153" s="9" t="s">
        <v>2297</v>
      </c>
      <c r="E153" s="9">
        <v>163</v>
      </c>
      <c r="F153" s="11">
        <v>0.57724887327930297</v>
      </c>
      <c r="G153" s="105" t="s">
        <v>8167</v>
      </c>
      <c r="H153" s="11">
        <v>0.67218643908426701</v>
      </c>
      <c r="I153" s="11">
        <v>1.51920162162162</v>
      </c>
      <c r="J153" s="105" t="s">
        <v>4221</v>
      </c>
      <c r="K153" s="87" t="str">
        <f t="shared" si="6"/>
        <v/>
      </c>
      <c r="L153" s="8" t="str">
        <f t="shared" si="7"/>
        <v/>
      </c>
      <c r="M153" s="8" t="str">
        <f t="shared" si="8"/>
        <v/>
      </c>
    </row>
    <row r="154" spans="1:13" ht="17.45" customHeight="1" x14ac:dyDescent="0.25">
      <c r="A154" s="9">
        <v>3</v>
      </c>
      <c r="B154" s="96" t="s">
        <v>1537</v>
      </c>
      <c r="C154" s="64">
        <v>589</v>
      </c>
      <c r="D154" s="9" t="s">
        <v>2298</v>
      </c>
      <c r="E154" s="9">
        <v>2</v>
      </c>
      <c r="F154" s="11">
        <v>7.9760542377583593E-2</v>
      </c>
      <c r="G154" s="105" t="s">
        <v>4222</v>
      </c>
      <c r="H154" s="11">
        <v>1.0879037434922001E-2</v>
      </c>
      <c r="I154" s="11">
        <v>8.6683919406297702E-2</v>
      </c>
      <c r="J154" s="105" t="s">
        <v>4223</v>
      </c>
      <c r="K154" s="87" t="str">
        <f t="shared" si="6"/>
        <v>ACHTUNG! Anzahl Beobachtungen unter 10, Mittelwert und P95 sind statistisch nicht robust!</v>
      </c>
      <c r="L154" s="8" t="str">
        <f t="shared" si="7"/>
        <v>ACHTUNG! Anzahl Beobachtungen unter 10, Mittelwert und P95 sind statistisch nicht robust!</v>
      </c>
      <c r="M154" s="8" t="str">
        <f t="shared" si="8"/>
        <v>ACHTUNG! Anzahl Beobachtungen unter 60, P95 ist statistisch nicht robust!</v>
      </c>
    </row>
    <row r="155" spans="1:13" ht="17.45" customHeight="1" x14ac:dyDescent="0.25">
      <c r="A155" s="9">
        <v>4</v>
      </c>
      <c r="B155" s="96" t="s">
        <v>1538</v>
      </c>
      <c r="C155" s="64">
        <v>590</v>
      </c>
      <c r="D155" s="9" t="s">
        <v>2299</v>
      </c>
      <c r="E155" s="9">
        <v>2</v>
      </c>
      <c r="F155" s="11">
        <v>7.9760542377583593E-2</v>
      </c>
      <c r="G155" s="105" t="s">
        <v>4222</v>
      </c>
      <c r="H155" s="11">
        <v>1.0879037434922001E-2</v>
      </c>
      <c r="I155" s="11">
        <v>8.6683919406297702E-2</v>
      </c>
      <c r="J155" s="105" t="s">
        <v>4223</v>
      </c>
      <c r="K155" s="87" t="str">
        <f t="shared" si="6"/>
        <v>ACHTUNG! Anzahl Beobachtungen unter 10, Mittelwert und P95 sind statistisch nicht robust!</v>
      </c>
      <c r="L155" s="8" t="str">
        <f t="shared" si="7"/>
        <v>ACHTUNG! Anzahl Beobachtungen unter 10, Mittelwert und P95 sind statistisch nicht robust!</v>
      </c>
      <c r="M155" s="8" t="str">
        <f t="shared" si="8"/>
        <v>ACHTUNG! Anzahl Beobachtungen unter 60, P95 ist statistisch nicht robust!</v>
      </c>
    </row>
    <row r="156" spans="1:13" ht="17.45" customHeight="1" x14ac:dyDescent="0.25">
      <c r="A156" s="9">
        <v>3</v>
      </c>
      <c r="B156" s="96" t="s">
        <v>1539</v>
      </c>
      <c r="C156" s="64">
        <v>593</v>
      </c>
      <c r="D156" s="9" t="s">
        <v>2300</v>
      </c>
      <c r="E156" s="9">
        <v>3</v>
      </c>
      <c r="F156" s="11">
        <v>0.13354634052678499</v>
      </c>
      <c r="G156" s="105" t="s">
        <v>4224</v>
      </c>
      <c r="H156" s="11">
        <v>6.3021117786580705E-2</v>
      </c>
      <c r="I156" s="11">
        <v>0.195699546884538</v>
      </c>
      <c r="J156" s="105" t="s">
        <v>4225</v>
      </c>
      <c r="K156" s="87" t="str">
        <f t="shared" si="6"/>
        <v>ACHTUNG! Anzahl Beobachtungen unter 10, Mittelwert und P95 sind statistisch nicht robust!</v>
      </c>
      <c r="L156" s="8" t="str">
        <f t="shared" si="7"/>
        <v>ACHTUNG! Anzahl Beobachtungen unter 10, Mittelwert und P95 sind statistisch nicht robust!</v>
      </c>
      <c r="M156" s="8" t="str">
        <f t="shared" si="8"/>
        <v>ACHTUNG! Anzahl Beobachtungen unter 60, P95 ist statistisch nicht robust!</v>
      </c>
    </row>
    <row r="157" spans="1:13" ht="17.45" customHeight="1" x14ac:dyDescent="0.25">
      <c r="A157" s="9">
        <v>4</v>
      </c>
      <c r="B157" s="96" t="s">
        <v>1540</v>
      </c>
      <c r="C157" s="64">
        <v>594</v>
      </c>
      <c r="D157" s="9" t="s">
        <v>2301</v>
      </c>
      <c r="E157" s="9">
        <v>3</v>
      </c>
      <c r="F157" s="11">
        <v>0.13354634052678499</v>
      </c>
      <c r="G157" s="105" t="s">
        <v>4224</v>
      </c>
      <c r="H157" s="11">
        <v>6.3021117786580705E-2</v>
      </c>
      <c r="I157" s="11">
        <v>0.195699546884538</v>
      </c>
      <c r="J157" s="105" t="s">
        <v>4225</v>
      </c>
      <c r="K157" s="87" t="str">
        <f t="shared" si="6"/>
        <v>ACHTUNG! Anzahl Beobachtungen unter 10, Mittelwert und P95 sind statistisch nicht robust!</v>
      </c>
      <c r="L157" s="8" t="str">
        <f t="shared" si="7"/>
        <v>ACHTUNG! Anzahl Beobachtungen unter 10, Mittelwert und P95 sind statistisch nicht robust!</v>
      </c>
      <c r="M157" s="8" t="str">
        <f t="shared" si="8"/>
        <v>ACHTUNG! Anzahl Beobachtungen unter 60, P95 ist statistisch nicht robust!</v>
      </c>
    </row>
    <row r="158" spans="1:13" ht="17.45" customHeight="1" x14ac:dyDescent="0.25">
      <c r="A158" s="9">
        <v>2</v>
      </c>
      <c r="B158" s="96" t="s">
        <v>1541</v>
      </c>
      <c r="C158" s="64">
        <v>599</v>
      </c>
      <c r="D158" s="9" t="s">
        <v>2302</v>
      </c>
      <c r="E158" s="9">
        <v>1</v>
      </c>
      <c r="F158" s="11">
        <v>1.6603773584905701</v>
      </c>
      <c r="G158" s="105"/>
      <c r="H158" s="11"/>
      <c r="I158" s="11"/>
      <c r="J158" s="105"/>
      <c r="K158" s="87" t="str">
        <f t="shared" si="6"/>
        <v>ACHTUNG! Anzahl Beobachtungen unter 10, Mittelwert und P95 sind statistisch nicht robust!</v>
      </c>
      <c r="L158" s="8" t="str">
        <f t="shared" si="7"/>
        <v>ACHTUNG! Anzahl Beobachtungen unter 10, Mittelwert und P95 sind statistisch nicht robust!</v>
      </c>
      <c r="M158" s="8" t="str">
        <f t="shared" si="8"/>
        <v>ACHTUNG! Anzahl Beobachtungen unter 60, P95 ist statistisch nicht robust!</v>
      </c>
    </row>
    <row r="159" spans="1:13" ht="17.45" customHeight="1" x14ac:dyDescent="0.25">
      <c r="A159" s="9">
        <v>3</v>
      </c>
      <c r="B159" s="96" t="s">
        <v>1542</v>
      </c>
      <c r="C159" s="64">
        <v>600</v>
      </c>
      <c r="D159" s="9" t="s">
        <v>2303</v>
      </c>
      <c r="E159" s="9">
        <v>1</v>
      </c>
      <c r="F159" s="11">
        <v>1.6603773584905701</v>
      </c>
      <c r="G159" s="105"/>
      <c r="H159" s="11"/>
      <c r="I159" s="11"/>
      <c r="J159" s="105"/>
      <c r="K159" s="87" t="str">
        <f t="shared" si="6"/>
        <v>ACHTUNG! Anzahl Beobachtungen unter 10, Mittelwert und P95 sind statistisch nicht robust!</v>
      </c>
      <c r="L159" s="8" t="str">
        <f t="shared" si="7"/>
        <v>ACHTUNG! Anzahl Beobachtungen unter 10, Mittelwert und P95 sind statistisch nicht robust!</v>
      </c>
      <c r="M159" s="8" t="str">
        <f t="shared" si="8"/>
        <v>ACHTUNG! Anzahl Beobachtungen unter 60, P95 ist statistisch nicht robust!</v>
      </c>
    </row>
    <row r="160" spans="1:13" ht="17.45" customHeight="1" x14ac:dyDescent="0.25">
      <c r="A160" s="9">
        <v>4</v>
      </c>
      <c r="B160" s="96" t="s">
        <v>1543</v>
      </c>
      <c r="C160" s="64">
        <v>604</v>
      </c>
      <c r="D160" s="9" t="s">
        <v>2304</v>
      </c>
      <c r="E160" s="9">
        <v>1</v>
      </c>
      <c r="F160" s="11">
        <v>1.6603773584905701</v>
      </c>
      <c r="G160" s="105"/>
      <c r="H160" s="11"/>
      <c r="I160" s="11"/>
      <c r="J160" s="105"/>
      <c r="K160" s="87" t="str">
        <f t="shared" si="6"/>
        <v>ACHTUNG! Anzahl Beobachtungen unter 10, Mittelwert und P95 sind statistisch nicht robust!</v>
      </c>
      <c r="L160" s="8" t="str">
        <f t="shared" si="7"/>
        <v>ACHTUNG! Anzahl Beobachtungen unter 10, Mittelwert und P95 sind statistisch nicht robust!</v>
      </c>
      <c r="M160" s="8" t="str">
        <f t="shared" si="8"/>
        <v>ACHTUNG! Anzahl Beobachtungen unter 60, P95 ist statistisch nicht robust!</v>
      </c>
    </row>
    <row r="161" spans="1:13" ht="17.45" customHeight="1" x14ac:dyDescent="0.25">
      <c r="A161" s="9">
        <v>2</v>
      </c>
      <c r="B161" s="96" t="s">
        <v>1544</v>
      </c>
      <c r="C161" s="64">
        <v>635</v>
      </c>
      <c r="D161" s="9" t="s">
        <v>2305</v>
      </c>
      <c r="E161" s="9">
        <v>127</v>
      </c>
      <c r="F161" s="11">
        <v>2.4334029177619301</v>
      </c>
      <c r="G161" s="105" t="s">
        <v>8168</v>
      </c>
      <c r="H161" s="11">
        <v>2.0875365024398498</v>
      </c>
      <c r="I161" s="11">
        <v>6.4789274924471298</v>
      </c>
      <c r="J161" s="105" t="s">
        <v>8169</v>
      </c>
      <c r="K161" s="87" t="str">
        <f t="shared" si="6"/>
        <v/>
      </c>
      <c r="L161" s="8" t="str">
        <f t="shared" si="7"/>
        <v/>
      </c>
      <c r="M161" s="8" t="str">
        <f t="shared" si="8"/>
        <v/>
      </c>
    </row>
    <row r="162" spans="1:13" ht="17.45" customHeight="1" x14ac:dyDescent="0.25">
      <c r="A162" s="9">
        <v>3</v>
      </c>
      <c r="B162" s="96" t="s">
        <v>1545</v>
      </c>
      <c r="C162" s="64">
        <v>636</v>
      </c>
      <c r="D162" s="9" t="s">
        <v>2306</v>
      </c>
      <c r="E162" s="9">
        <v>90</v>
      </c>
      <c r="F162" s="11">
        <v>1.85428519213675</v>
      </c>
      <c r="G162" s="105" t="s">
        <v>8170</v>
      </c>
      <c r="H162" s="11">
        <v>1.5165122343608399</v>
      </c>
      <c r="I162" s="11">
        <v>5.0287162946428596</v>
      </c>
      <c r="J162" s="105" t="s">
        <v>4226</v>
      </c>
      <c r="K162" s="87" t="str">
        <f t="shared" si="6"/>
        <v/>
      </c>
      <c r="L162" s="8" t="str">
        <f t="shared" si="7"/>
        <v/>
      </c>
      <c r="M162" s="8" t="str">
        <f t="shared" si="8"/>
        <v/>
      </c>
    </row>
    <row r="163" spans="1:13" ht="17.45" customHeight="1" x14ac:dyDescent="0.25">
      <c r="A163" s="9">
        <v>4</v>
      </c>
      <c r="B163" s="96" t="s">
        <v>1546</v>
      </c>
      <c r="C163" s="64">
        <v>637</v>
      </c>
      <c r="D163" s="9" t="s">
        <v>2307</v>
      </c>
      <c r="E163" s="9">
        <v>68</v>
      </c>
      <c r="F163" s="11">
        <v>1.6601635611754499</v>
      </c>
      <c r="G163" s="105" t="s">
        <v>8171</v>
      </c>
      <c r="H163" s="11">
        <v>1.45342189516131</v>
      </c>
      <c r="I163" s="11">
        <v>4.7486944084567204</v>
      </c>
      <c r="J163" s="105" t="s">
        <v>4227</v>
      </c>
      <c r="K163" s="87" t="str">
        <f t="shared" si="6"/>
        <v/>
      </c>
      <c r="L163" s="8" t="str">
        <f t="shared" si="7"/>
        <v/>
      </c>
      <c r="M163" s="8" t="str">
        <f t="shared" si="8"/>
        <v/>
      </c>
    </row>
    <row r="164" spans="1:13" ht="17.45" customHeight="1" x14ac:dyDescent="0.25">
      <c r="A164" s="9">
        <v>5</v>
      </c>
      <c r="B164" s="96" t="s">
        <v>1547</v>
      </c>
      <c r="C164" s="64">
        <v>638</v>
      </c>
      <c r="D164" s="9" t="s">
        <v>2308</v>
      </c>
      <c r="E164" s="9">
        <v>1</v>
      </c>
      <c r="F164" s="11">
        <v>1.2195121951219501</v>
      </c>
      <c r="G164" s="105"/>
      <c r="H164" s="11"/>
      <c r="I164" s="11"/>
      <c r="J164" s="105"/>
      <c r="K164" s="87" t="str">
        <f t="shared" si="6"/>
        <v>ACHTUNG! Anzahl Beobachtungen unter 10, Mittelwert und P95 sind statistisch nicht robust!</v>
      </c>
      <c r="L164" s="8" t="str">
        <f t="shared" si="7"/>
        <v>ACHTUNG! Anzahl Beobachtungen unter 10, Mittelwert und P95 sind statistisch nicht robust!</v>
      </c>
      <c r="M164" s="8" t="str">
        <f t="shared" si="8"/>
        <v>ACHTUNG! Anzahl Beobachtungen unter 60, P95 ist statistisch nicht robust!</v>
      </c>
    </row>
    <row r="165" spans="1:13" ht="17.45" customHeight="1" x14ac:dyDescent="0.25">
      <c r="A165" s="9">
        <v>6</v>
      </c>
      <c r="B165" s="96" t="s">
        <v>1548</v>
      </c>
      <c r="C165" s="64">
        <v>644</v>
      </c>
      <c r="D165" s="9" t="s">
        <v>2309</v>
      </c>
      <c r="E165" s="9">
        <v>1</v>
      </c>
      <c r="F165" s="11">
        <v>1.2195121951219501</v>
      </c>
      <c r="G165" s="105"/>
      <c r="H165" s="11"/>
      <c r="I165" s="11"/>
      <c r="J165" s="105"/>
      <c r="K165" s="87" t="str">
        <f t="shared" si="6"/>
        <v>ACHTUNG! Anzahl Beobachtungen unter 10, Mittelwert und P95 sind statistisch nicht robust!</v>
      </c>
      <c r="L165" s="8" t="str">
        <f t="shared" si="7"/>
        <v>ACHTUNG! Anzahl Beobachtungen unter 10, Mittelwert und P95 sind statistisch nicht robust!</v>
      </c>
      <c r="M165" s="8" t="str">
        <f t="shared" si="8"/>
        <v>ACHTUNG! Anzahl Beobachtungen unter 60, P95 ist statistisch nicht robust!</v>
      </c>
    </row>
    <row r="166" spans="1:13" ht="17.45" customHeight="1" x14ac:dyDescent="0.25">
      <c r="A166" s="9">
        <v>4</v>
      </c>
      <c r="B166" s="96" t="s">
        <v>1549</v>
      </c>
      <c r="C166" s="64">
        <v>654</v>
      </c>
      <c r="D166" s="9" t="s">
        <v>2310</v>
      </c>
      <c r="E166" s="9">
        <v>29</v>
      </c>
      <c r="F166" s="11">
        <v>1.8618808666336899</v>
      </c>
      <c r="G166" s="105" t="s">
        <v>8172</v>
      </c>
      <c r="H166" s="11">
        <v>1.0161939837590801</v>
      </c>
      <c r="I166" s="11">
        <v>3.9318336410455701</v>
      </c>
      <c r="J166" s="105" t="s">
        <v>4228</v>
      </c>
      <c r="K166" s="87" t="str">
        <f t="shared" si="6"/>
        <v>ACHTUNG! Anzahl Beobachtungen unter 60, P95 ist statistisch nicht robust!</v>
      </c>
      <c r="L166" s="8" t="str">
        <f t="shared" si="7"/>
        <v/>
      </c>
      <c r="M166" s="8" t="str">
        <f t="shared" si="8"/>
        <v>ACHTUNG! Anzahl Beobachtungen unter 60, P95 ist statistisch nicht robust!</v>
      </c>
    </row>
    <row r="167" spans="1:13" ht="17.45" customHeight="1" x14ac:dyDescent="0.25">
      <c r="A167" s="9">
        <v>5</v>
      </c>
      <c r="B167" s="96" t="s">
        <v>1550</v>
      </c>
      <c r="C167" s="64">
        <v>655</v>
      </c>
      <c r="D167" s="9" t="s">
        <v>2311</v>
      </c>
      <c r="E167" s="9">
        <v>29</v>
      </c>
      <c r="F167" s="11">
        <v>1.8618808666336899</v>
      </c>
      <c r="G167" s="105" t="s">
        <v>8173</v>
      </c>
      <c r="H167" s="11">
        <v>1.0161939837590801</v>
      </c>
      <c r="I167" s="11">
        <v>3.9318336410455701</v>
      </c>
      <c r="J167" s="105" t="s">
        <v>4228</v>
      </c>
      <c r="K167" s="87" t="str">
        <f t="shared" si="6"/>
        <v>ACHTUNG! Anzahl Beobachtungen unter 60, P95 ist statistisch nicht robust!</v>
      </c>
      <c r="L167" s="8" t="str">
        <f t="shared" si="7"/>
        <v/>
      </c>
      <c r="M167" s="8" t="str">
        <f t="shared" si="8"/>
        <v>ACHTUNG! Anzahl Beobachtungen unter 60, P95 ist statistisch nicht robust!</v>
      </c>
    </row>
    <row r="168" spans="1:13" ht="17.45" customHeight="1" x14ac:dyDescent="0.25">
      <c r="A168" s="9">
        <v>3</v>
      </c>
      <c r="B168" s="96" t="s">
        <v>1551</v>
      </c>
      <c r="C168" s="64">
        <v>673</v>
      </c>
      <c r="D168" s="9" t="s">
        <v>2312</v>
      </c>
      <c r="E168" s="9">
        <v>55</v>
      </c>
      <c r="F168" s="11">
        <v>2.4087568439303002</v>
      </c>
      <c r="G168" s="105" t="s">
        <v>8174</v>
      </c>
      <c r="H168" s="11">
        <v>2.11472210849983</v>
      </c>
      <c r="I168" s="11">
        <v>6.1885955215653796</v>
      </c>
      <c r="J168" s="105" t="s">
        <v>8175</v>
      </c>
      <c r="K168" s="87" t="str">
        <f t="shared" si="6"/>
        <v>ACHTUNG! Anzahl Beobachtungen unter 60, P95 ist statistisch nicht robust!</v>
      </c>
      <c r="L168" s="8" t="str">
        <f t="shared" si="7"/>
        <v/>
      </c>
      <c r="M168" s="8" t="str">
        <f t="shared" si="8"/>
        <v>ACHTUNG! Anzahl Beobachtungen unter 60, P95 ist statistisch nicht robust!</v>
      </c>
    </row>
    <row r="169" spans="1:13" ht="17.45" customHeight="1" x14ac:dyDescent="0.25">
      <c r="A169" s="9">
        <v>4</v>
      </c>
      <c r="B169" s="96" t="s">
        <v>1552</v>
      </c>
      <c r="C169" s="64">
        <v>674</v>
      </c>
      <c r="D169" s="9" t="s">
        <v>2313</v>
      </c>
      <c r="E169" s="9">
        <v>48</v>
      </c>
      <c r="F169" s="11">
        <v>2.0246037218367001</v>
      </c>
      <c r="G169" s="105" t="s">
        <v>8176</v>
      </c>
      <c r="H169" s="11">
        <v>1.52073400961742</v>
      </c>
      <c r="I169" s="11">
        <v>4.5794456564806101</v>
      </c>
      <c r="J169" s="105" t="s">
        <v>8177</v>
      </c>
      <c r="K169" s="87" t="str">
        <f t="shared" si="6"/>
        <v>ACHTUNG! Anzahl Beobachtungen unter 60, P95 ist statistisch nicht robust!</v>
      </c>
      <c r="L169" s="8" t="str">
        <f t="shared" si="7"/>
        <v/>
      </c>
      <c r="M169" s="8" t="str">
        <f t="shared" si="8"/>
        <v>ACHTUNG! Anzahl Beobachtungen unter 60, P95 ist statistisch nicht robust!</v>
      </c>
    </row>
    <row r="170" spans="1:13" ht="17.45" customHeight="1" x14ac:dyDescent="0.25">
      <c r="A170" s="9">
        <v>5</v>
      </c>
      <c r="B170" s="96" t="s">
        <v>1553</v>
      </c>
      <c r="C170" s="64">
        <v>675</v>
      </c>
      <c r="D170" s="9" t="s">
        <v>2314</v>
      </c>
      <c r="E170" s="9">
        <v>40</v>
      </c>
      <c r="F170" s="11">
        <v>1.91477524432432</v>
      </c>
      <c r="G170" s="105" t="s">
        <v>8178</v>
      </c>
      <c r="H170" s="11">
        <v>1.3591332430515299</v>
      </c>
      <c r="I170" s="11">
        <v>4.2673794305903998</v>
      </c>
      <c r="J170" s="105" t="s">
        <v>4229</v>
      </c>
      <c r="K170" s="87" t="str">
        <f t="shared" si="6"/>
        <v>ACHTUNG! Anzahl Beobachtungen unter 60, P95 ist statistisch nicht robust!</v>
      </c>
      <c r="L170" s="8" t="str">
        <f t="shared" si="7"/>
        <v/>
      </c>
      <c r="M170" s="8" t="str">
        <f t="shared" si="8"/>
        <v>ACHTUNG! Anzahl Beobachtungen unter 60, P95 ist statistisch nicht robust!</v>
      </c>
    </row>
    <row r="171" spans="1:13" ht="17.45" customHeight="1" x14ac:dyDescent="0.25">
      <c r="A171" s="9">
        <v>6</v>
      </c>
      <c r="B171" s="96" t="s">
        <v>1554</v>
      </c>
      <c r="C171" s="64">
        <v>676</v>
      </c>
      <c r="D171" s="9" t="s">
        <v>2315</v>
      </c>
      <c r="E171" s="9">
        <v>40</v>
      </c>
      <c r="F171" s="11">
        <v>1.91477524432432</v>
      </c>
      <c r="G171" s="105" t="s">
        <v>8179</v>
      </c>
      <c r="H171" s="11">
        <v>1.3591332430515299</v>
      </c>
      <c r="I171" s="11">
        <v>4.2673794305903998</v>
      </c>
      <c r="J171" s="105" t="s">
        <v>4229</v>
      </c>
      <c r="K171" s="87" t="str">
        <f t="shared" si="6"/>
        <v>ACHTUNG! Anzahl Beobachtungen unter 60, P95 ist statistisch nicht robust!</v>
      </c>
      <c r="L171" s="8" t="str">
        <f t="shared" si="7"/>
        <v/>
      </c>
      <c r="M171" s="8" t="str">
        <f t="shared" si="8"/>
        <v>ACHTUNG! Anzahl Beobachtungen unter 60, P95 ist statistisch nicht robust!</v>
      </c>
    </row>
    <row r="172" spans="1:13" ht="17.45" customHeight="1" x14ac:dyDescent="0.25">
      <c r="A172" s="9">
        <v>5</v>
      </c>
      <c r="B172" s="96" t="s">
        <v>1557</v>
      </c>
      <c r="C172" s="64">
        <v>682</v>
      </c>
      <c r="D172" s="9" t="s">
        <v>2318</v>
      </c>
      <c r="E172" s="9">
        <v>12</v>
      </c>
      <c r="F172" s="11">
        <v>1.71583073959905</v>
      </c>
      <c r="G172" s="105" t="s">
        <v>8180</v>
      </c>
      <c r="H172" s="11">
        <v>1.1513422720180999</v>
      </c>
      <c r="I172" s="11">
        <v>3.3429782821914</v>
      </c>
      <c r="J172" s="105" t="s">
        <v>4230</v>
      </c>
      <c r="K172" s="87" t="str">
        <f t="shared" si="6"/>
        <v>ACHTUNG! Anzahl Beobachtungen unter 60, P95 ist statistisch nicht robust!</v>
      </c>
      <c r="L172" s="8" t="str">
        <f t="shared" si="7"/>
        <v/>
      </c>
      <c r="M172" s="8" t="str">
        <f t="shared" si="8"/>
        <v>ACHTUNG! Anzahl Beobachtungen unter 60, P95 ist statistisch nicht robust!</v>
      </c>
    </row>
    <row r="173" spans="1:13" ht="17.45" customHeight="1" x14ac:dyDescent="0.25">
      <c r="A173" s="9">
        <v>6</v>
      </c>
      <c r="B173" s="96" t="s">
        <v>1558</v>
      </c>
      <c r="C173" s="64">
        <v>683</v>
      </c>
      <c r="D173" s="9" t="s">
        <v>2319</v>
      </c>
      <c r="E173" s="9">
        <v>12</v>
      </c>
      <c r="F173" s="11">
        <v>1.71583073959905</v>
      </c>
      <c r="G173" s="105" t="s">
        <v>8181</v>
      </c>
      <c r="H173" s="11">
        <v>1.1513422720180999</v>
      </c>
      <c r="I173" s="11">
        <v>3.3429782821914</v>
      </c>
      <c r="J173" s="105" t="s">
        <v>4230</v>
      </c>
      <c r="K173" s="87" t="str">
        <f t="shared" si="6"/>
        <v>ACHTUNG! Anzahl Beobachtungen unter 60, P95 ist statistisch nicht robust!</v>
      </c>
      <c r="L173" s="8" t="str">
        <f t="shared" si="7"/>
        <v/>
      </c>
      <c r="M173" s="8" t="str">
        <f t="shared" si="8"/>
        <v>ACHTUNG! Anzahl Beobachtungen unter 60, P95 ist statistisch nicht robust!</v>
      </c>
    </row>
    <row r="174" spans="1:13" ht="17.45" customHeight="1" x14ac:dyDescent="0.25">
      <c r="A174" s="9">
        <v>4</v>
      </c>
      <c r="B174" s="96" t="s">
        <v>1559</v>
      </c>
      <c r="C174" s="64">
        <v>698</v>
      </c>
      <c r="D174" s="9" t="s">
        <v>2320</v>
      </c>
      <c r="E174" s="9">
        <v>9</v>
      </c>
      <c r="F174" s="11">
        <v>3.9222941964450002</v>
      </c>
      <c r="G174" s="105" t="s">
        <v>8182</v>
      </c>
      <c r="H174" s="11">
        <v>2.2788777084638498</v>
      </c>
      <c r="I174" s="11">
        <v>7.6650989868946899</v>
      </c>
      <c r="J174" s="105" t="s">
        <v>4231</v>
      </c>
      <c r="K174" s="87" t="str">
        <f t="shared" si="6"/>
        <v>ACHTUNG! Anzahl Beobachtungen unter 10, Mittelwert und P95 sind statistisch nicht robust!</v>
      </c>
      <c r="L174" s="8" t="str">
        <f t="shared" si="7"/>
        <v>ACHTUNG! Anzahl Beobachtungen unter 10, Mittelwert und P95 sind statistisch nicht robust!</v>
      </c>
      <c r="M174" s="8" t="str">
        <f t="shared" si="8"/>
        <v>ACHTUNG! Anzahl Beobachtungen unter 60, P95 ist statistisch nicht robust!</v>
      </c>
    </row>
    <row r="175" spans="1:13" ht="17.45" customHeight="1" x14ac:dyDescent="0.25">
      <c r="A175" s="9">
        <v>5</v>
      </c>
      <c r="B175" s="96" t="s">
        <v>1560</v>
      </c>
      <c r="C175" s="64">
        <v>699</v>
      </c>
      <c r="D175" s="9" t="s">
        <v>2321</v>
      </c>
      <c r="E175" s="9">
        <v>2</v>
      </c>
      <c r="F175" s="11">
        <v>7.6191095826749704</v>
      </c>
      <c r="G175" s="105" t="s">
        <v>4232</v>
      </c>
      <c r="H175" s="11">
        <v>0.32519419586495402</v>
      </c>
      <c r="I175" s="11">
        <v>7.8260619016637198</v>
      </c>
      <c r="J175" s="105" t="s">
        <v>4233</v>
      </c>
      <c r="K175" s="87" t="str">
        <f t="shared" si="6"/>
        <v>ACHTUNG! Anzahl Beobachtungen unter 10, Mittelwert und P95 sind statistisch nicht robust!</v>
      </c>
      <c r="L175" s="8" t="str">
        <f t="shared" si="7"/>
        <v>ACHTUNG! Anzahl Beobachtungen unter 10, Mittelwert und P95 sind statistisch nicht robust!</v>
      </c>
      <c r="M175" s="8" t="str">
        <f t="shared" si="8"/>
        <v>ACHTUNG! Anzahl Beobachtungen unter 60, P95 ist statistisch nicht robust!</v>
      </c>
    </row>
    <row r="176" spans="1:13" ht="17.45" customHeight="1" x14ac:dyDescent="0.25">
      <c r="A176" s="9">
        <v>6</v>
      </c>
      <c r="B176" s="96" t="s">
        <v>1561</v>
      </c>
      <c r="C176" s="64">
        <v>700</v>
      </c>
      <c r="D176" s="9" t="s">
        <v>2322</v>
      </c>
      <c r="E176" s="9">
        <v>2</v>
      </c>
      <c r="F176" s="11">
        <v>7.6191095826749704</v>
      </c>
      <c r="G176" s="105" t="s">
        <v>4232</v>
      </c>
      <c r="H176" s="11">
        <v>0.32519419586495402</v>
      </c>
      <c r="I176" s="11">
        <v>7.8260619016637198</v>
      </c>
      <c r="J176" s="105" t="s">
        <v>4233</v>
      </c>
      <c r="K176" s="87" t="str">
        <f t="shared" si="6"/>
        <v>ACHTUNG! Anzahl Beobachtungen unter 10, Mittelwert und P95 sind statistisch nicht robust!</v>
      </c>
      <c r="L176" s="8" t="str">
        <f t="shared" si="7"/>
        <v>ACHTUNG! Anzahl Beobachtungen unter 10, Mittelwert und P95 sind statistisch nicht robust!</v>
      </c>
      <c r="M176" s="8" t="str">
        <f t="shared" si="8"/>
        <v>ACHTUNG! Anzahl Beobachtungen unter 60, P95 ist statistisch nicht robust!</v>
      </c>
    </row>
    <row r="177" spans="1:13" ht="17.45" customHeight="1" x14ac:dyDescent="0.25">
      <c r="A177" s="9">
        <v>5</v>
      </c>
      <c r="B177" s="96" t="s">
        <v>1562</v>
      </c>
      <c r="C177" s="64">
        <v>702</v>
      </c>
      <c r="D177" s="9" t="s">
        <v>2323</v>
      </c>
      <c r="E177" s="9">
        <v>4</v>
      </c>
      <c r="F177" s="11">
        <v>2.6066667533127701</v>
      </c>
      <c r="G177" s="105" t="s">
        <v>4234</v>
      </c>
      <c r="H177" s="11">
        <v>0.41334673811324002</v>
      </c>
      <c r="I177" s="11">
        <v>2.8892284436874598</v>
      </c>
      <c r="J177" s="105" t="s">
        <v>4235</v>
      </c>
      <c r="K177" s="87" t="str">
        <f t="shared" si="6"/>
        <v>ACHTUNG! Anzahl Beobachtungen unter 10, Mittelwert und P95 sind statistisch nicht robust!</v>
      </c>
      <c r="L177" s="8" t="str">
        <f t="shared" si="7"/>
        <v>ACHTUNG! Anzahl Beobachtungen unter 10, Mittelwert und P95 sind statistisch nicht robust!</v>
      </c>
      <c r="M177" s="8" t="str">
        <f t="shared" si="8"/>
        <v>ACHTUNG! Anzahl Beobachtungen unter 60, P95 ist statistisch nicht robust!</v>
      </c>
    </row>
    <row r="178" spans="1:13" ht="17.45" customHeight="1" x14ac:dyDescent="0.25">
      <c r="A178" s="9">
        <v>6</v>
      </c>
      <c r="B178" s="96" t="s">
        <v>1563</v>
      </c>
      <c r="C178" s="64">
        <v>703</v>
      </c>
      <c r="D178" s="9" t="s">
        <v>2324</v>
      </c>
      <c r="E178" s="9">
        <v>4</v>
      </c>
      <c r="F178" s="11">
        <v>2.6066667533127701</v>
      </c>
      <c r="G178" s="105" t="s">
        <v>4234</v>
      </c>
      <c r="H178" s="11">
        <v>0.41334673811324002</v>
      </c>
      <c r="I178" s="11">
        <v>2.8892284436874598</v>
      </c>
      <c r="J178" s="105" t="s">
        <v>4235</v>
      </c>
      <c r="K178" s="87" t="str">
        <f t="shared" si="6"/>
        <v>ACHTUNG! Anzahl Beobachtungen unter 10, Mittelwert und P95 sind statistisch nicht robust!</v>
      </c>
      <c r="L178" s="8" t="str">
        <f t="shared" si="7"/>
        <v>ACHTUNG! Anzahl Beobachtungen unter 10, Mittelwert und P95 sind statistisch nicht robust!</v>
      </c>
      <c r="M178" s="8" t="str">
        <f t="shared" si="8"/>
        <v>ACHTUNG! Anzahl Beobachtungen unter 60, P95 ist statistisch nicht robust!</v>
      </c>
    </row>
    <row r="179" spans="1:13" ht="17.45" customHeight="1" x14ac:dyDescent="0.25">
      <c r="A179" s="9">
        <v>5</v>
      </c>
      <c r="B179" s="96" t="s">
        <v>1564</v>
      </c>
      <c r="C179" s="64">
        <v>707</v>
      </c>
      <c r="D179" s="9" t="s">
        <v>2325</v>
      </c>
      <c r="E179" s="9">
        <v>3</v>
      </c>
      <c r="F179" s="11">
        <v>3.2119205298013198</v>
      </c>
      <c r="G179" s="105" t="s">
        <v>8183</v>
      </c>
      <c r="H179" s="11">
        <v>1.60587492092479</v>
      </c>
      <c r="I179" s="11">
        <v>4.1390728476821197</v>
      </c>
      <c r="J179" s="105" t="s">
        <v>4134</v>
      </c>
      <c r="K179" s="87" t="str">
        <f t="shared" si="6"/>
        <v>ACHTUNG! Anzahl Beobachtungen unter 10, Mittelwert und P95 sind statistisch nicht robust!</v>
      </c>
      <c r="L179" s="8" t="str">
        <f t="shared" si="7"/>
        <v>ACHTUNG! Anzahl Beobachtungen unter 10, Mittelwert und P95 sind statistisch nicht robust!</v>
      </c>
      <c r="M179" s="8" t="str">
        <f t="shared" si="8"/>
        <v>ACHTUNG! Anzahl Beobachtungen unter 60, P95 ist statistisch nicht robust!</v>
      </c>
    </row>
    <row r="180" spans="1:13" ht="17.45" customHeight="1" x14ac:dyDescent="0.25">
      <c r="A180" s="9">
        <v>6</v>
      </c>
      <c r="B180" s="96" t="s">
        <v>1565</v>
      </c>
      <c r="C180" s="64">
        <v>708</v>
      </c>
      <c r="D180" s="9" t="s">
        <v>2326</v>
      </c>
      <c r="E180" s="9">
        <v>3</v>
      </c>
      <c r="F180" s="11">
        <v>3.2119205298013198</v>
      </c>
      <c r="G180" s="105" t="s">
        <v>4236</v>
      </c>
      <c r="H180" s="11">
        <v>1.60587492092479</v>
      </c>
      <c r="I180" s="11">
        <v>4.1390728476821197</v>
      </c>
      <c r="J180" s="105" t="s">
        <v>4134</v>
      </c>
      <c r="K180" s="87" t="str">
        <f t="shared" si="6"/>
        <v>ACHTUNG! Anzahl Beobachtungen unter 10, Mittelwert und P95 sind statistisch nicht robust!</v>
      </c>
      <c r="L180" s="8" t="str">
        <f t="shared" si="7"/>
        <v>ACHTUNG! Anzahl Beobachtungen unter 10, Mittelwert und P95 sind statistisch nicht robust!</v>
      </c>
      <c r="M180" s="8" t="str">
        <f t="shared" si="8"/>
        <v>ACHTUNG! Anzahl Beobachtungen unter 60, P95 ist statistisch nicht robust!</v>
      </c>
    </row>
    <row r="181" spans="1:13" ht="17.45" customHeight="1" x14ac:dyDescent="0.25">
      <c r="A181" s="9">
        <v>3</v>
      </c>
      <c r="B181" s="96" t="s">
        <v>1566</v>
      </c>
      <c r="C181" s="64">
        <v>710</v>
      </c>
      <c r="D181" s="9" t="s">
        <v>2327</v>
      </c>
      <c r="E181" s="9">
        <v>2</v>
      </c>
      <c r="F181" s="11">
        <v>4.8374384236453203</v>
      </c>
      <c r="G181" s="105" t="s">
        <v>4237</v>
      </c>
      <c r="H181" s="11">
        <v>3.60868288329686</v>
      </c>
      <c r="I181" s="11">
        <v>7.1339901477832504</v>
      </c>
      <c r="J181" s="105" t="s">
        <v>4238</v>
      </c>
      <c r="K181" s="87" t="str">
        <f t="shared" si="6"/>
        <v>ACHTUNG! Anzahl Beobachtungen unter 10, Mittelwert und P95 sind statistisch nicht robust!</v>
      </c>
      <c r="L181" s="8" t="str">
        <f t="shared" si="7"/>
        <v>ACHTUNG! Anzahl Beobachtungen unter 10, Mittelwert und P95 sind statistisch nicht robust!</v>
      </c>
      <c r="M181" s="8" t="str">
        <f t="shared" si="8"/>
        <v>ACHTUNG! Anzahl Beobachtungen unter 60, P95 ist statistisch nicht robust!</v>
      </c>
    </row>
    <row r="182" spans="1:13" ht="17.45" customHeight="1" x14ac:dyDescent="0.25">
      <c r="A182" s="9">
        <v>4</v>
      </c>
      <c r="B182" s="96" t="s">
        <v>1567</v>
      </c>
      <c r="C182" s="64">
        <v>711</v>
      </c>
      <c r="D182" s="9" t="s">
        <v>2328</v>
      </c>
      <c r="E182" s="9">
        <v>2</v>
      </c>
      <c r="F182" s="11">
        <v>4.8374384236453203</v>
      </c>
      <c r="G182" s="105" t="s">
        <v>4237</v>
      </c>
      <c r="H182" s="11">
        <v>3.60868288329686</v>
      </c>
      <c r="I182" s="11">
        <v>7.1339901477832504</v>
      </c>
      <c r="J182" s="105" t="s">
        <v>4238</v>
      </c>
      <c r="K182" s="87" t="str">
        <f t="shared" si="6"/>
        <v>ACHTUNG! Anzahl Beobachtungen unter 10, Mittelwert und P95 sind statistisch nicht robust!</v>
      </c>
      <c r="L182" s="8" t="str">
        <f t="shared" si="7"/>
        <v>ACHTUNG! Anzahl Beobachtungen unter 10, Mittelwert und P95 sind statistisch nicht robust!</v>
      </c>
      <c r="M182" s="8" t="str">
        <f t="shared" si="8"/>
        <v>ACHTUNG! Anzahl Beobachtungen unter 60, P95 ist statistisch nicht robust!</v>
      </c>
    </row>
    <row r="183" spans="1:13" ht="17.45" customHeight="1" x14ac:dyDescent="0.25">
      <c r="A183" s="9">
        <v>2</v>
      </c>
      <c r="B183" s="96" t="s">
        <v>1568</v>
      </c>
      <c r="C183" s="64">
        <v>714</v>
      </c>
      <c r="D183" s="9" t="s">
        <v>2329</v>
      </c>
      <c r="E183" s="9">
        <v>115</v>
      </c>
      <c r="F183" s="11">
        <v>1.51827925547273</v>
      </c>
      <c r="G183" s="105" t="s">
        <v>8184</v>
      </c>
      <c r="H183" s="11">
        <v>1.44826302332582</v>
      </c>
      <c r="I183" s="11">
        <v>3.9548849763048</v>
      </c>
      <c r="J183" s="105" t="s">
        <v>4239</v>
      </c>
      <c r="K183" s="87" t="str">
        <f t="shared" si="6"/>
        <v/>
      </c>
      <c r="L183" s="8" t="str">
        <f t="shared" si="7"/>
        <v/>
      </c>
      <c r="M183" s="8" t="str">
        <f t="shared" si="8"/>
        <v/>
      </c>
    </row>
    <row r="184" spans="1:13" ht="17.45" customHeight="1" x14ac:dyDescent="0.25">
      <c r="A184" s="9">
        <v>3</v>
      </c>
      <c r="B184" s="96" t="s">
        <v>1569</v>
      </c>
      <c r="C184" s="64">
        <v>715</v>
      </c>
      <c r="D184" s="9" t="s">
        <v>2330</v>
      </c>
      <c r="E184" s="9">
        <v>3</v>
      </c>
      <c r="F184" s="11">
        <v>3.9887668421414801</v>
      </c>
      <c r="G184" s="105" t="s">
        <v>4240</v>
      </c>
      <c r="H184" s="11">
        <v>1.09492571736049</v>
      </c>
      <c r="I184" s="11">
        <v>5.0669086240710204</v>
      </c>
      <c r="J184" s="105" t="s">
        <v>4241</v>
      </c>
      <c r="K184" s="87" t="str">
        <f t="shared" si="6"/>
        <v>ACHTUNG! Anzahl Beobachtungen unter 10, Mittelwert und P95 sind statistisch nicht robust!</v>
      </c>
      <c r="L184" s="8" t="str">
        <f t="shared" si="7"/>
        <v>ACHTUNG! Anzahl Beobachtungen unter 10, Mittelwert und P95 sind statistisch nicht robust!</v>
      </c>
      <c r="M184" s="8" t="str">
        <f t="shared" si="8"/>
        <v>ACHTUNG! Anzahl Beobachtungen unter 60, P95 ist statistisch nicht robust!</v>
      </c>
    </row>
    <row r="185" spans="1:13" ht="17.45" customHeight="1" x14ac:dyDescent="0.25">
      <c r="A185" s="9">
        <v>4</v>
      </c>
      <c r="B185" s="96" t="s">
        <v>1570</v>
      </c>
      <c r="C185" s="64">
        <v>716</v>
      </c>
      <c r="D185" s="9" t="s">
        <v>2331</v>
      </c>
      <c r="E185" s="9">
        <v>3</v>
      </c>
      <c r="F185" s="11">
        <v>3.9887668421414801</v>
      </c>
      <c r="G185" s="105" t="s">
        <v>4240</v>
      </c>
      <c r="H185" s="11">
        <v>1.09492571736049</v>
      </c>
      <c r="I185" s="11">
        <v>5.0669086240710204</v>
      </c>
      <c r="J185" s="105" t="s">
        <v>4241</v>
      </c>
      <c r="K185" s="87" t="str">
        <f t="shared" si="6"/>
        <v>ACHTUNG! Anzahl Beobachtungen unter 10, Mittelwert und P95 sind statistisch nicht robust!</v>
      </c>
      <c r="L185" s="8" t="str">
        <f t="shared" si="7"/>
        <v>ACHTUNG! Anzahl Beobachtungen unter 10, Mittelwert und P95 sind statistisch nicht robust!</v>
      </c>
      <c r="M185" s="8" t="str">
        <f t="shared" si="8"/>
        <v>ACHTUNG! Anzahl Beobachtungen unter 60, P95 ist statistisch nicht robust!</v>
      </c>
    </row>
    <row r="186" spans="1:13" ht="17.45" customHeight="1" x14ac:dyDescent="0.25">
      <c r="A186" s="9">
        <v>3</v>
      </c>
      <c r="B186" s="96" t="s">
        <v>1571</v>
      </c>
      <c r="C186" s="64">
        <v>717</v>
      </c>
      <c r="D186" s="9" t="s">
        <v>2332</v>
      </c>
      <c r="E186" s="9">
        <v>97</v>
      </c>
      <c r="F186" s="11">
        <v>1.22992695266564</v>
      </c>
      <c r="G186" s="105" t="s">
        <v>8185</v>
      </c>
      <c r="H186" s="11">
        <v>1.27320505922016</v>
      </c>
      <c r="I186" s="11">
        <v>4.0600046081432497</v>
      </c>
      <c r="J186" s="105" t="s">
        <v>4242</v>
      </c>
      <c r="K186" s="87" t="str">
        <f t="shared" si="6"/>
        <v/>
      </c>
      <c r="L186" s="8" t="str">
        <f t="shared" si="7"/>
        <v/>
      </c>
      <c r="M186" s="8" t="str">
        <f t="shared" si="8"/>
        <v/>
      </c>
    </row>
    <row r="187" spans="1:13" ht="17.45" customHeight="1" x14ac:dyDescent="0.25">
      <c r="A187" s="9">
        <v>4</v>
      </c>
      <c r="B187" s="96" t="s">
        <v>1572</v>
      </c>
      <c r="C187" s="64">
        <v>718</v>
      </c>
      <c r="D187" s="9" t="s">
        <v>2333</v>
      </c>
      <c r="E187" s="9">
        <v>97</v>
      </c>
      <c r="F187" s="11">
        <v>1.22992695266564</v>
      </c>
      <c r="G187" s="105" t="s">
        <v>8186</v>
      </c>
      <c r="H187" s="11">
        <v>1.27320505922016</v>
      </c>
      <c r="I187" s="11">
        <v>4.0600046081432497</v>
      </c>
      <c r="J187" s="105" t="s">
        <v>4242</v>
      </c>
      <c r="K187" s="87" t="str">
        <f t="shared" si="6"/>
        <v/>
      </c>
      <c r="L187" s="8" t="str">
        <f t="shared" si="7"/>
        <v/>
      </c>
      <c r="M187" s="8" t="str">
        <f t="shared" si="8"/>
        <v/>
      </c>
    </row>
    <row r="188" spans="1:13" ht="17.45" customHeight="1" x14ac:dyDescent="0.25">
      <c r="A188" s="9">
        <v>3</v>
      </c>
      <c r="B188" s="96" t="s">
        <v>1573</v>
      </c>
      <c r="C188" s="64">
        <v>721</v>
      </c>
      <c r="D188" s="9" t="s">
        <v>2334</v>
      </c>
      <c r="E188" s="9">
        <v>65</v>
      </c>
      <c r="F188" s="11">
        <v>0.487508414597353</v>
      </c>
      <c r="G188" s="105" t="s">
        <v>8187</v>
      </c>
      <c r="H188" s="11">
        <v>0.274537388935509</v>
      </c>
      <c r="I188" s="11">
        <v>0.96496077208175801</v>
      </c>
      <c r="J188" s="105" t="s">
        <v>4243</v>
      </c>
      <c r="K188" s="87" t="str">
        <f t="shared" si="6"/>
        <v/>
      </c>
      <c r="L188" s="8" t="str">
        <f t="shared" si="7"/>
        <v/>
      </c>
      <c r="M188" s="8" t="str">
        <f t="shared" si="8"/>
        <v/>
      </c>
    </row>
    <row r="189" spans="1:13" ht="17.45" customHeight="1" x14ac:dyDescent="0.25">
      <c r="A189" s="9">
        <v>4</v>
      </c>
      <c r="B189" s="96" t="s">
        <v>1574</v>
      </c>
      <c r="C189" s="64">
        <v>722</v>
      </c>
      <c r="D189" s="9" t="s">
        <v>2335</v>
      </c>
      <c r="E189" s="9">
        <v>65</v>
      </c>
      <c r="F189" s="11">
        <v>0.487508414597353</v>
      </c>
      <c r="G189" s="105" t="s">
        <v>8188</v>
      </c>
      <c r="H189" s="11">
        <v>0.274537388935509</v>
      </c>
      <c r="I189" s="11">
        <v>0.96496077208175801</v>
      </c>
      <c r="J189" s="105" t="s">
        <v>4243</v>
      </c>
      <c r="K189" s="87" t="str">
        <f t="shared" si="6"/>
        <v/>
      </c>
      <c r="L189" s="8" t="str">
        <f t="shared" si="7"/>
        <v/>
      </c>
      <c r="M189" s="8" t="str">
        <f t="shared" si="8"/>
        <v/>
      </c>
    </row>
    <row r="190" spans="1:13" ht="17.45" customHeight="1" x14ac:dyDescent="0.25">
      <c r="A190" s="9">
        <v>3</v>
      </c>
      <c r="B190" s="96" t="s">
        <v>1575</v>
      </c>
      <c r="C190" s="64">
        <v>736</v>
      </c>
      <c r="D190" s="9" t="s">
        <v>2336</v>
      </c>
      <c r="E190" s="9">
        <v>28</v>
      </c>
      <c r="F190" s="11">
        <v>0.199056634016473</v>
      </c>
      <c r="G190" s="105" t="s">
        <v>8189</v>
      </c>
      <c r="H190" s="11">
        <v>0.14465202644251199</v>
      </c>
      <c r="I190" s="11">
        <v>0.41642198275862102</v>
      </c>
      <c r="J190" s="105" t="s">
        <v>4244</v>
      </c>
      <c r="K190" s="87" t="str">
        <f t="shared" si="6"/>
        <v>ACHTUNG! Anzahl Beobachtungen unter 60, P95 ist statistisch nicht robust!</v>
      </c>
      <c r="L190" s="8" t="str">
        <f t="shared" si="7"/>
        <v/>
      </c>
      <c r="M190" s="8" t="str">
        <f t="shared" si="8"/>
        <v>ACHTUNG! Anzahl Beobachtungen unter 60, P95 ist statistisch nicht robust!</v>
      </c>
    </row>
    <row r="191" spans="1:13" ht="17.45" customHeight="1" x14ac:dyDescent="0.25">
      <c r="A191" s="9">
        <v>4</v>
      </c>
      <c r="B191" s="96" t="s">
        <v>1576</v>
      </c>
      <c r="C191" s="64">
        <v>737</v>
      </c>
      <c r="D191" s="9" t="s">
        <v>2337</v>
      </c>
      <c r="E191" s="9">
        <v>28</v>
      </c>
      <c r="F191" s="11">
        <v>0.199056634016473</v>
      </c>
      <c r="G191" s="105" t="s">
        <v>8190</v>
      </c>
      <c r="H191" s="11">
        <v>0.14465202644251199</v>
      </c>
      <c r="I191" s="11">
        <v>0.41642198275862102</v>
      </c>
      <c r="J191" s="105" t="s">
        <v>4244</v>
      </c>
      <c r="K191" s="87" t="str">
        <f t="shared" si="6"/>
        <v>ACHTUNG! Anzahl Beobachtungen unter 60, P95 ist statistisch nicht robust!</v>
      </c>
      <c r="L191" s="8" t="str">
        <f t="shared" si="7"/>
        <v/>
      </c>
      <c r="M191" s="8" t="str">
        <f t="shared" si="8"/>
        <v>ACHTUNG! Anzahl Beobachtungen unter 60, P95 ist statistisch nicht robust!</v>
      </c>
    </row>
    <row r="192" spans="1:13" ht="17.45" customHeight="1" x14ac:dyDescent="0.25">
      <c r="A192" s="9">
        <v>3</v>
      </c>
      <c r="B192" s="96" t="s">
        <v>1577</v>
      </c>
      <c r="C192" s="64">
        <v>745</v>
      </c>
      <c r="D192" s="9" t="s">
        <v>2338</v>
      </c>
      <c r="E192" s="9">
        <v>6</v>
      </c>
      <c r="F192" s="11">
        <v>1.0118777905138701</v>
      </c>
      <c r="G192" s="105" t="s">
        <v>8191</v>
      </c>
      <c r="H192" s="11">
        <v>0.89987698995504695</v>
      </c>
      <c r="I192" s="11">
        <v>2.2925764192139702</v>
      </c>
      <c r="J192" s="105" t="s">
        <v>4245</v>
      </c>
      <c r="K192" s="87" t="str">
        <f t="shared" si="6"/>
        <v>ACHTUNG! Anzahl Beobachtungen unter 10, Mittelwert und P95 sind statistisch nicht robust!</v>
      </c>
      <c r="L192" s="8" t="str">
        <f t="shared" si="7"/>
        <v>ACHTUNG! Anzahl Beobachtungen unter 10, Mittelwert und P95 sind statistisch nicht robust!</v>
      </c>
      <c r="M192" s="8" t="str">
        <f t="shared" si="8"/>
        <v>ACHTUNG! Anzahl Beobachtungen unter 60, P95 ist statistisch nicht robust!</v>
      </c>
    </row>
    <row r="193" spans="1:13" ht="17.45" customHeight="1" x14ac:dyDescent="0.25">
      <c r="A193" s="9">
        <v>2</v>
      </c>
      <c r="B193" s="96" t="s">
        <v>1578</v>
      </c>
      <c r="C193" s="64">
        <v>791</v>
      </c>
      <c r="D193" s="9" t="s">
        <v>2339</v>
      </c>
      <c r="E193" s="9">
        <v>13</v>
      </c>
      <c r="F193" s="11">
        <v>1.06440185277815</v>
      </c>
      <c r="G193" s="105" t="s">
        <v>8192</v>
      </c>
      <c r="H193" s="11">
        <v>0.72915189557125804</v>
      </c>
      <c r="I193" s="11">
        <v>2.1725426414876101</v>
      </c>
      <c r="J193" s="105" t="s">
        <v>4246</v>
      </c>
      <c r="K193" s="87" t="str">
        <f t="shared" si="6"/>
        <v>ACHTUNG! Anzahl Beobachtungen unter 60, P95 ist statistisch nicht robust!</v>
      </c>
      <c r="L193" s="8" t="str">
        <f t="shared" si="7"/>
        <v/>
      </c>
      <c r="M193" s="8" t="str">
        <f t="shared" si="8"/>
        <v>ACHTUNG! Anzahl Beobachtungen unter 60, P95 ist statistisch nicht robust!</v>
      </c>
    </row>
    <row r="194" spans="1:13" ht="17.45" customHeight="1" x14ac:dyDescent="0.25">
      <c r="A194" s="9">
        <v>3</v>
      </c>
      <c r="B194" s="96" t="s">
        <v>1579</v>
      </c>
      <c r="C194" s="64">
        <v>792</v>
      </c>
      <c r="D194" s="9" t="s">
        <v>2340</v>
      </c>
      <c r="E194" s="9">
        <v>13</v>
      </c>
      <c r="F194" s="11">
        <v>1.06440185277815</v>
      </c>
      <c r="G194" s="105" t="s">
        <v>8193</v>
      </c>
      <c r="H194" s="11">
        <v>0.72915189557125804</v>
      </c>
      <c r="I194" s="11">
        <v>2.1725426414876101</v>
      </c>
      <c r="J194" s="105" t="s">
        <v>4246</v>
      </c>
      <c r="K194" s="87" t="str">
        <f t="shared" si="6"/>
        <v>ACHTUNG! Anzahl Beobachtungen unter 60, P95 ist statistisch nicht robust!</v>
      </c>
      <c r="L194" s="8" t="str">
        <f t="shared" si="7"/>
        <v/>
      </c>
      <c r="M194" s="8" t="str">
        <f t="shared" si="8"/>
        <v>ACHTUNG! Anzahl Beobachtungen unter 60, P95 ist statistisch nicht robust!</v>
      </c>
    </row>
    <row r="195" spans="1:13" ht="17.45" customHeight="1" x14ac:dyDescent="0.25">
      <c r="A195" s="9">
        <v>4</v>
      </c>
      <c r="B195" s="96" t="s">
        <v>1580</v>
      </c>
      <c r="C195" s="64">
        <v>793</v>
      </c>
      <c r="D195" s="9" t="s">
        <v>2341</v>
      </c>
      <c r="E195" s="9">
        <v>11</v>
      </c>
      <c r="F195" s="11">
        <v>1.12149013711243</v>
      </c>
      <c r="G195" s="105" t="s">
        <v>8194</v>
      </c>
      <c r="H195" s="11">
        <v>0.73853068023105795</v>
      </c>
      <c r="I195" s="11">
        <v>2.2571630180167199</v>
      </c>
      <c r="J195" s="105" t="s">
        <v>4247</v>
      </c>
      <c r="K195" s="87" t="str">
        <f t="shared" si="6"/>
        <v>ACHTUNG! Anzahl Beobachtungen unter 60, P95 ist statistisch nicht robust!</v>
      </c>
      <c r="L195" s="8" t="str">
        <f t="shared" si="7"/>
        <v/>
      </c>
      <c r="M195" s="8" t="str">
        <f t="shared" si="8"/>
        <v>ACHTUNG! Anzahl Beobachtungen unter 60, P95 ist statistisch nicht robust!</v>
      </c>
    </row>
    <row r="196" spans="1:13" ht="17.45" customHeight="1" x14ac:dyDescent="0.25">
      <c r="A196" s="9">
        <v>5</v>
      </c>
      <c r="B196" s="96" t="s">
        <v>1581</v>
      </c>
      <c r="C196" s="64">
        <v>794</v>
      </c>
      <c r="D196" s="9" t="s">
        <v>2342</v>
      </c>
      <c r="E196" s="9">
        <v>11</v>
      </c>
      <c r="F196" s="11">
        <v>1.12149013711243</v>
      </c>
      <c r="G196" s="105" t="s">
        <v>8195</v>
      </c>
      <c r="H196" s="11">
        <v>0.73853068023105795</v>
      </c>
      <c r="I196" s="11">
        <v>2.2571630180167199</v>
      </c>
      <c r="J196" s="105" t="s">
        <v>4247</v>
      </c>
      <c r="K196" s="87" t="str">
        <f t="shared" ref="K196:K259" si="9">IF(NOT(L196=""),L196,IF(NOT(M196=""),M196,""))</f>
        <v>ACHTUNG! Anzahl Beobachtungen unter 60, P95 ist statistisch nicht robust!</v>
      </c>
      <c r="L196" s="8" t="str">
        <f t="shared" ref="L196:L259" si="10">IF(E196&lt;10,"ACHTUNG! Anzahl Beobachtungen unter 10, Mittelwert und P95 sind statistisch nicht robust!","")</f>
        <v/>
      </c>
      <c r="M196" s="8" t="str">
        <f t="shared" ref="M196:M259" si="11">IF(E196&lt;60,"ACHTUNG! Anzahl Beobachtungen unter 60, P95 ist statistisch nicht robust!","")</f>
        <v>ACHTUNG! Anzahl Beobachtungen unter 60, P95 ist statistisch nicht robust!</v>
      </c>
    </row>
    <row r="197" spans="1:13" ht="17.45" customHeight="1" x14ac:dyDescent="0.25">
      <c r="A197" s="9">
        <v>4</v>
      </c>
      <c r="B197" s="96" t="s">
        <v>1582</v>
      </c>
      <c r="C197" s="64">
        <v>812</v>
      </c>
      <c r="D197" s="9" t="s">
        <v>2343</v>
      </c>
      <c r="E197" s="9">
        <v>4</v>
      </c>
      <c r="F197" s="11">
        <v>0.375208144469803</v>
      </c>
      <c r="G197" s="105" t="s">
        <v>4248</v>
      </c>
      <c r="H197" s="11">
        <v>0.120131921141822</v>
      </c>
      <c r="I197" s="11">
        <v>0.48242977528089898</v>
      </c>
      <c r="J197" s="105" t="s">
        <v>4249</v>
      </c>
      <c r="K197" s="87" t="str">
        <f t="shared" si="9"/>
        <v>ACHTUNG! Anzahl Beobachtungen unter 10, Mittelwert und P95 sind statistisch nicht robust!</v>
      </c>
      <c r="L197" s="8" t="str">
        <f t="shared" si="10"/>
        <v>ACHTUNG! Anzahl Beobachtungen unter 10, Mittelwert und P95 sind statistisch nicht robust!</v>
      </c>
      <c r="M197" s="8" t="str">
        <f t="shared" si="11"/>
        <v>ACHTUNG! Anzahl Beobachtungen unter 60, P95 ist statistisch nicht robust!</v>
      </c>
    </row>
    <row r="198" spans="1:13" ht="17.45" customHeight="1" x14ac:dyDescent="0.25">
      <c r="A198" s="9">
        <v>2</v>
      </c>
      <c r="B198" s="96" t="s">
        <v>1583</v>
      </c>
      <c r="C198" s="64">
        <v>834</v>
      </c>
      <c r="D198" s="9" t="s">
        <v>2344</v>
      </c>
      <c r="E198" s="9">
        <v>125</v>
      </c>
      <c r="F198" s="11">
        <v>6.0443644840614097E-2</v>
      </c>
      <c r="G198" s="105" t="s">
        <v>8196</v>
      </c>
      <c r="H198" s="11">
        <v>5.4295547604423802E-2</v>
      </c>
      <c r="I198" s="11">
        <v>0.16612021857923501</v>
      </c>
      <c r="J198" s="105" t="s">
        <v>4250</v>
      </c>
      <c r="K198" s="87" t="str">
        <f t="shared" si="9"/>
        <v/>
      </c>
      <c r="L198" s="8" t="str">
        <f t="shared" si="10"/>
        <v/>
      </c>
      <c r="M198" s="8" t="str">
        <f t="shared" si="11"/>
        <v/>
      </c>
    </row>
    <row r="199" spans="1:13" ht="17.45" customHeight="1" x14ac:dyDescent="0.25">
      <c r="A199" s="9">
        <v>3</v>
      </c>
      <c r="B199" s="96" t="s">
        <v>1584</v>
      </c>
      <c r="C199" s="64">
        <v>835</v>
      </c>
      <c r="D199" s="9" t="s">
        <v>2345</v>
      </c>
      <c r="E199" s="9">
        <v>125</v>
      </c>
      <c r="F199" s="11">
        <v>6.0443644840614097E-2</v>
      </c>
      <c r="G199" s="105" t="s">
        <v>8197</v>
      </c>
      <c r="H199" s="11">
        <v>5.4295547604423802E-2</v>
      </c>
      <c r="I199" s="11">
        <v>0.16612021857923501</v>
      </c>
      <c r="J199" s="105" t="s">
        <v>4250</v>
      </c>
      <c r="K199" s="87" t="str">
        <f t="shared" si="9"/>
        <v/>
      </c>
      <c r="L199" s="8" t="str">
        <f t="shared" si="10"/>
        <v/>
      </c>
      <c r="M199" s="8" t="str">
        <f t="shared" si="11"/>
        <v/>
      </c>
    </row>
    <row r="200" spans="1:13" ht="17.45" customHeight="1" x14ac:dyDescent="0.25">
      <c r="A200" s="9">
        <v>4</v>
      </c>
      <c r="B200" s="96" t="s">
        <v>1585</v>
      </c>
      <c r="C200" s="64">
        <v>836</v>
      </c>
      <c r="D200" s="9" t="s">
        <v>2346</v>
      </c>
      <c r="E200" s="9">
        <v>1</v>
      </c>
      <c r="F200" s="11">
        <v>1.97196261682243E-2</v>
      </c>
      <c r="G200" s="105"/>
      <c r="H200" s="11"/>
      <c r="I200" s="11"/>
      <c r="J200" s="105"/>
      <c r="K200" s="87" t="str">
        <f t="shared" si="9"/>
        <v>ACHTUNG! Anzahl Beobachtungen unter 10, Mittelwert und P95 sind statistisch nicht robust!</v>
      </c>
      <c r="L200" s="8" t="str">
        <f t="shared" si="10"/>
        <v>ACHTUNG! Anzahl Beobachtungen unter 10, Mittelwert und P95 sind statistisch nicht robust!</v>
      </c>
      <c r="M200" s="8" t="str">
        <f t="shared" si="11"/>
        <v>ACHTUNG! Anzahl Beobachtungen unter 60, P95 ist statistisch nicht robust!</v>
      </c>
    </row>
    <row r="201" spans="1:13" ht="17.45" customHeight="1" x14ac:dyDescent="0.25">
      <c r="A201" s="9">
        <v>5</v>
      </c>
      <c r="B201" s="96" t="s">
        <v>1586</v>
      </c>
      <c r="C201" s="64">
        <v>837</v>
      </c>
      <c r="D201" s="9" t="s">
        <v>2347</v>
      </c>
      <c r="E201" s="9">
        <v>1</v>
      </c>
      <c r="F201" s="11">
        <v>1.97196261682243E-2</v>
      </c>
      <c r="G201" s="105"/>
      <c r="H201" s="11"/>
      <c r="I201" s="11"/>
      <c r="J201" s="105"/>
      <c r="K201" s="87" t="str">
        <f t="shared" si="9"/>
        <v>ACHTUNG! Anzahl Beobachtungen unter 10, Mittelwert und P95 sind statistisch nicht robust!</v>
      </c>
      <c r="L201" s="8" t="str">
        <f t="shared" si="10"/>
        <v>ACHTUNG! Anzahl Beobachtungen unter 10, Mittelwert und P95 sind statistisch nicht robust!</v>
      </c>
      <c r="M201" s="8" t="str">
        <f t="shared" si="11"/>
        <v>ACHTUNG! Anzahl Beobachtungen unter 60, P95 ist statistisch nicht robust!</v>
      </c>
    </row>
    <row r="202" spans="1:13" ht="17.45" customHeight="1" x14ac:dyDescent="0.25">
      <c r="A202" s="9">
        <v>4</v>
      </c>
      <c r="B202" s="96" t="s">
        <v>1587</v>
      </c>
      <c r="C202" s="64">
        <v>838</v>
      </c>
      <c r="D202" s="9" t="s">
        <v>2348</v>
      </c>
      <c r="E202" s="9">
        <v>58</v>
      </c>
      <c r="F202" s="11">
        <v>6.7027226145218902E-2</v>
      </c>
      <c r="G202" s="105" t="s">
        <v>8198</v>
      </c>
      <c r="H202" s="11">
        <v>5.65856016374401E-2</v>
      </c>
      <c r="I202" s="11">
        <v>0.168742478941035</v>
      </c>
      <c r="J202" s="105" t="s">
        <v>4251</v>
      </c>
      <c r="K202" s="87" t="str">
        <f t="shared" si="9"/>
        <v>ACHTUNG! Anzahl Beobachtungen unter 60, P95 ist statistisch nicht robust!</v>
      </c>
      <c r="L202" s="8" t="str">
        <f t="shared" si="10"/>
        <v/>
      </c>
      <c r="M202" s="8" t="str">
        <f t="shared" si="11"/>
        <v>ACHTUNG! Anzahl Beobachtungen unter 60, P95 ist statistisch nicht robust!</v>
      </c>
    </row>
    <row r="203" spans="1:13" ht="17.45" customHeight="1" x14ac:dyDescent="0.25">
      <c r="A203" s="9">
        <v>5</v>
      </c>
      <c r="B203" s="96" t="s">
        <v>1588</v>
      </c>
      <c r="C203" s="64">
        <v>839</v>
      </c>
      <c r="D203" s="9" t="s">
        <v>2349</v>
      </c>
      <c r="E203" s="9">
        <v>58</v>
      </c>
      <c r="F203" s="11">
        <v>6.7027226145218902E-2</v>
      </c>
      <c r="G203" s="105" t="s">
        <v>8199</v>
      </c>
      <c r="H203" s="11">
        <v>5.65856016374401E-2</v>
      </c>
      <c r="I203" s="11">
        <v>0.168742478941035</v>
      </c>
      <c r="J203" s="105" t="s">
        <v>4251</v>
      </c>
      <c r="K203" s="87" t="str">
        <f t="shared" si="9"/>
        <v>ACHTUNG! Anzahl Beobachtungen unter 60, P95 ist statistisch nicht robust!</v>
      </c>
      <c r="L203" s="8" t="str">
        <f t="shared" si="10"/>
        <v/>
      </c>
      <c r="M203" s="8" t="str">
        <f t="shared" si="11"/>
        <v>ACHTUNG! Anzahl Beobachtungen unter 60, P95 ist statistisch nicht robust!</v>
      </c>
    </row>
    <row r="204" spans="1:13" ht="17.45" customHeight="1" x14ac:dyDescent="0.25">
      <c r="A204" s="9">
        <v>4</v>
      </c>
      <c r="B204" s="96" t="s">
        <v>1589</v>
      </c>
      <c r="C204" s="64">
        <v>842</v>
      </c>
      <c r="D204" s="9" t="s">
        <v>2350</v>
      </c>
      <c r="E204" s="9">
        <v>8</v>
      </c>
      <c r="F204" s="11">
        <v>3.7122241657751798E-2</v>
      </c>
      <c r="G204" s="105" t="s">
        <v>8200</v>
      </c>
      <c r="H204" s="11">
        <v>1.9357441490212901E-2</v>
      </c>
      <c r="I204" s="11">
        <v>5.77243455090053E-2</v>
      </c>
      <c r="J204" s="105" t="s">
        <v>4252</v>
      </c>
      <c r="K204" s="87" t="str">
        <f t="shared" si="9"/>
        <v>ACHTUNG! Anzahl Beobachtungen unter 10, Mittelwert und P95 sind statistisch nicht robust!</v>
      </c>
      <c r="L204" s="8" t="str">
        <f t="shared" si="10"/>
        <v>ACHTUNG! Anzahl Beobachtungen unter 10, Mittelwert und P95 sind statistisch nicht robust!</v>
      </c>
      <c r="M204" s="8" t="str">
        <f t="shared" si="11"/>
        <v>ACHTUNG! Anzahl Beobachtungen unter 60, P95 ist statistisch nicht robust!</v>
      </c>
    </row>
    <row r="205" spans="1:13" ht="17.45" customHeight="1" x14ac:dyDescent="0.25">
      <c r="A205" s="9">
        <v>5</v>
      </c>
      <c r="B205" s="96" t="s">
        <v>1590</v>
      </c>
      <c r="C205" s="64">
        <v>849</v>
      </c>
      <c r="D205" s="9" t="s">
        <v>2351</v>
      </c>
      <c r="E205" s="9">
        <v>8</v>
      </c>
      <c r="F205" s="11">
        <v>3.7122241657751798E-2</v>
      </c>
      <c r="G205" s="105" t="s">
        <v>8201</v>
      </c>
      <c r="H205" s="11">
        <v>1.9357441490212901E-2</v>
      </c>
      <c r="I205" s="11">
        <v>5.77243455090053E-2</v>
      </c>
      <c r="J205" s="105" t="s">
        <v>4252</v>
      </c>
      <c r="K205" s="87" t="str">
        <f t="shared" si="9"/>
        <v>ACHTUNG! Anzahl Beobachtungen unter 10, Mittelwert und P95 sind statistisch nicht robust!</v>
      </c>
      <c r="L205" s="8" t="str">
        <f t="shared" si="10"/>
        <v>ACHTUNG! Anzahl Beobachtungen unter 10, Mittelwert und P95 sind statistisch nicht robust!</v>
      </c>
      <c r="M205" s="8" t="str">
        <f t="shared" si="11"/>
        <v>ACHTUNG! Anzahl Beobachtungen unter 60, P95 ist statistisch nicht robust!</v>
      </c>
    </row>
    <row r="206" spans="1:13" ht="17.45" customHeight="1" x14ac:dyDescent="0.25">
      <c r="A206" s="9">
        <v>4</v>
      </c>
      <c r="B206" s="96" t="s">
        <v>1591</v>
      </c>
      <c r="C206" s="64">
        <v>862</v>
      </c>
      <c r="D206" s="9" t="s">
        <v>2352</v>
      </c>
      <c r="E206" s="9">
        <v>62</v>
      </c>
      <c r="F206" s="11">
        <v>3.8182480217533898E-2</v>
      </c>
      <c r="G206" s="105" t="s">
        <v>4253</v>
      </c>
      <c r="H206" s="11">
        <v>2.38058167880256E-2</v>
      </c>
      <c r="I206" s="11">
        <v>7.4121972934472896E-2</v>
      </c>
      <c r="J206" s="105" t="s">
        <v>4254</v>
      </c>
      <c r="K206" s="87" t="str">
        <f t="shared" si="9"/>
        <v/>
      </c>
      <c r="L206" s="8" t="str">
        <f t="shared" si="10"/>
        <v/>
      </c>
      <c r="M206" s="8" t="str">
        <f t="shared" si="11"/>
        <v/>
      </c>
    </row>
    <row r="207" spans="1:13" ht="17.45" customHeight="1" x14ac:dyDescent="0.25">
      <c r="A207" s="9">
        <v>5</v>
      </c>
      <c r="B207" s="96" t="s">
        <v>1592</v>
      </c>
      <c r="C207" s="64">
        <v>863</v>
      </c>
      <c r="D207" s="9" t="s">
        <v>2353</v>
      </c>
      <c r="E207" s="9">
        <v>62</v>
      </c>
      <c r="F207" s="11">
        <v>3.8182480217533898E-2</v>
      </c>
      <c r="G207" s="105" t="s">
        <v>8202</v>
      </c>
      <c r="H207" s="11">
        <v>2.38058167880256E-2</v>
      </c>
      <c r="I207" s="11">
        <v>7.4121972934472896E-2</v>
      </c>
      <c r="J207" s="105" t="s">
        <v>4254</v>
      </c>
      <c r="K207" s="87" t="str">
        <f t="shared" si="9"/>
        <v/>
      </c>
      <c r="L207" s="8" t="str">
        <f t="shared" si="10"/>
        <v/>
      </c>
      <c r="M207" s="8" t="str">
        <f t="shared" si="11"/>
        <v/>
      </c>
    </row>
    <row r="208" spans="1:13" ht="17.45" customHeight="1" x14ac:dyDescent="0.25">
      <c r="A208" s="9">
        <v>4</v>
      </c>
      <c r="B208" s="96" t="s">
        <v>1593</v>
      </c>
      <c r="C208" s="64">
        <v>876</v>
      </c>
      <c r="D208" s="9" t="s">
        <v>2354</v>
      </c>
      <c r="E208" s="9">
        <v>3</v>
      </c>
      <c r="F208" s="11">
        <v>3.9536863140731397E-2</v>
      </c>
      <c r="G208" s="105" t="s">
        <v>4255</v>
      </c>
      <c r="H208" s="11">
        <v>4.2415066174846597E-2</v>
      </c>
      <c r="I208" s="11">
        <v>8.1379963862678206E-2</v>
      </c>
      <c r="J208" s="105" t="s">
        <v>4256</v>
      </c>
      <c r="K208" s="87" t="str">
        <f t="shared" si="9"/>
        <v>ACHTUNG! Anzahl Beobachtungen unter 10, Mittelwert und P95 sind statistisch nicht robust!</v>
      </c>
      <c r="L208" s="8" t="str">
        <f t="shared" si="10"/>
        <v>ACHTUNG! Anzahl Beobachtungen unter 10, Mittelwert und P95 sind statistisch nicht robust!</v>
      </c>
      <c r="M208" s="8" t="str">
        <f t="shared" si="11"/>
        <v>ACHTUNG! Anzahl Beobachtungen unter 60, P95 ist statistisch nicht robust!</v>
      </c>
    </row>
    <row r="209" spans="1:13" ht="17.45" customHeight="1" x14ac:dyDescent="0.25">
      <c r="A209" s="9">
        <v>5</v>
      </c>
      <c r="B209" s="96" t="s">
        <v>1594</v>
      </c>
      <c r="C209" s="64">
        <v>882</v>
      </c>
      <c r="D209" s="9" t="s">
        <v>2355</v>
      </c>
      <c r="E209" s="9">
        <v>2</v>
      </c>
      <c r="F209" s="11">
        <v>5.3644917352606597E-2</v>
      </c>
      <c r="G209" s="105" t="s">
        <v>4257</v>
      </c>
      <c r="H209" s="11">
        <v>4.9029098659489803E-2</v>
      </c>
      <c r="I209" s="11">
        <v>8.4846844676437105E-2</v>
      </c>
      <c r="J209" s="105" t="s">
        <v>4258</v>
      </c>
      <c r="K209" s="87" t="str">
        <f t="shared" si="9"/>
        <v>ACHTUNG! Anzahl Beobachtungen unter 10, Mittelwert und P95 sind statistisch nicht robust!</v>
      </c>
      <c r="L209" s="8" t="str">
        <f t="shared" si="10"/>
        <v>ACHTUNG! Anzahl Beobachtungen unter 10, Mittelwert und P95 sind statistisch nicht robust!</v>
      </c>
      <c r="M209" s="8" t="str">
        <f t="shared" si="11"/>
        <v>ACHTUNG! Anzahl Beobachtungen unter 60, P95 ist statistisch nicht robust!</v>
      </c>
    </row>
    <row r="210" spans="1:13" ht="17.45" customHeight="1" x14ac:dyDescent="0.25">
      <c r="A210" s="9">
        <v>5</v>
      </c>
      <c r="B210" s="96" t="s">
        <v>1595</v>
      </c>
      <c r="C210" s="64">
        <v>885</v>
      </c>
      <c r="D210" s="9" t="s">
        <v>2356</v>
      </c>
      <c r="E210" s="9">
        <v>1</v>
      </c>
      <c r="F210" s="11">
        <v>1.13207547169811E-2</v>
      </c>
      <c r="G210" s="105"/>
      <c r="H210" s="11"/>
      <c r="I210" s="11"/>
      <c r="J210" s="105"/>
      <c r="K210" s="87" t="str">
        <f t="shared" si="9"/>
        <v>ACHTUNG! Anzahl Beobachtungen unter 10, Mittelwert und P95 sind statistisch nicht robust!</v>
      </c>
      <c r="L210" s="8" t="str">
        <f t="shared" si="10"/>
        <v>ACHTUNG! Anzahl Beobachtungen unter 10, Mittelwert und P95 sind statistisch nicht robust!</v>
      </c>
      <c r="M210" s="8" t="str">
        <f t="shared" si="11"/>
        <v>ACHTUNG! Anzahl Beobachtungen unter 60, P95 ist statistisch nicht robust!</v>
      </c>
    </row>
    <row r="211" spans="1:13" ht="17.45" customHeight="1" x14ac:dyDescent="0.25">
      <c r="A211" s="9">
        <v>4</v>
      </c>
      <c r="B211" s="96" t="s">
        <v>1596</v>
      </c>
      <c r="C211" s="64">
        <v>888</v>
      </c>
      <c r="D211" s="9" t="s">
        <v>2357</v>
      </c>
      <c r="E211" s="9">
        <v>16</v>
      </c>
      <c r="F211" s="11">
        <v>3.7976316614416999E-2</v>
      </c>
      <c r="G211" s="105" t="s">
        <v>8203</v>
      </c>
      <c r="H211" s="11">
        <v>1.38482423110805E-2</v>
      </c>
      <c r="I211" s="11">
        <v>5.5120070472665102E-2</v>
      </c>
      <c r="J211" s="105" t="s">
        <v>4259</v>
      </c>
      <c r="K211" s="87" t="str">
        <f t="shared" si="9"/>
        <v>ACHTUNG! Anzahl Beobachtungen unter 60, P95 ist statistisch nicht robust!</v>
      </c>
      <c r="L211" s="8" t="str">
        <f t="shared" si="10"/>
        <v/>
      </c>
      <c r="M211" s="8" t="str">
        <f t="shared" si="11"/>
        <v>ACHTUNG! Anzahl Beobachtungen unter 60, P95 ist statistisch nicht robust!</v>
      </c>
    </row>
    <row r="212" spans="1:13" ht="17.45" customHeight="1" x14ac:dyDescent="0.25">
      <c r="A212" s="9">
        <v>5</v>
      </c>
      <c r="B212" s="96" t="s">
        <v>1597</v>
      </c>
      <c r="C212" s="64">
        <v>889</v>
      </c>
      <c r="D212" s="9" t="s">
        <v>2358</v>
      </c>
      <c r="E212" s="9">
        <v>16</v>
      </c>
      <c r="F212" s="11">
        <v>3.7976316614416999E-2</v>
      </c>
      <c r="G212" s="105" t="s">
        <v>4260</v>
      </c>
      <c r="H212" s="11">
        <v>1.38482423110805E-2</v>
      </c>
      <c r="I212" s="11">
        <v>5.5120070472665102E-2</v>
      </c>
      <c r="J212" s="105" t="s">
        <v>4259</v>
      </c>
      <c r="K212" s="87" t="str">
        <f t="shared" si="9"/>
        <v>ACHTUNG! Anzahl Beobachtungen unter 60, P95 ist statistisch nicht robust!</v>
      </c>
      <c r="L212" s="8" t="str">
        <f t="shared" si="10"/>
        <v/>
      </c>
      <c r="M212" s="8" t="str">
        <f t="shared" si="11"/>
        <v>ACHTUNG! Anzahl Beobachtungen unter 60, P95 ist statistisch nicht robust!</v>
      </c>
    </row>
    <row r="213" spans="1:13" ht="17.45" customHeight="1" x14ac:dyDescent="0.25">
      <c r="A213" s="9">
        <v>4</v>
      </c>
      <c r="B213" s="96" t="s">
        <v>1598</v>
      </c>
      <c r="C213" s="64">
        <v>919</v>
      </c>
      <c r="D213" s="9" t="s">
        <v>2359</v>
      </c>
      <c r="E213" s="9">
        <v>2</v>
      </c>
      <c r="F213" s="11">
        <v>1.30760095011876E-2</v>
      </c>
      <c r="G213" s="105" t="s">
        <v>4262</v>
      </c>
      <c r="H213" s="11">
        <v>5.8953558241443696E-3</v>
      </c>
      <c r="I213" s="11">
        <v>1.6827790973871701E-2</v>
      </c>
      <c r="J213" s="105" t="s">
        <v>4261</v>
      </c>
      <c r="K213" s="87" t="str">
        <f t="shared" si="9"/>
        <v>ACHTUNG! Anzahl Beobachtungen unter 10, Mittelwert und P95 sind statistisch nicht robust!</v>
      </c>
      <c r="L213" s="8" t="str">
        <f t="shared" si="10"/>
        <v>ACHTUNG! Anzahl Beobachtungen unter 10, Mittelwert und P95 sind statistisch nicht robust!</v>
      </c>
      <c r="M213" s="8" t="str">
        <f t="shared" si="11"/>
        <v>ACHTUNG! Anzahl Beobachtungen unter 60, P95 ist statistisch nicht robust!</v>
      </c>
    </row>
    <row r="214" spans="1:13" ht="17.45" customHeight="1" x14ac:dyDescent="0.25">
      <c r="A214" s="9">
        <v>5</v>
      </c>
      <c r="B214" s="96" t="s">
        <v>1599</v>
      </c>
      <c r="C214" s="64">
        <v>920</v>
      </c>
      <c r="D214" s="9" t="s">
        <v>2360</v>
      </c>
      <c r="E214" s="9">
        <v>2</v>
      </c>
      <c r="F214" s="11">
        <v>1.30760095011876E-2</v>
      </c>
      <c r="G214" s="105" t="s">
        <v>4262</v>
      </c>
      <c r="H214" s="11">
        <v>5.8953558241443696E-3</v>
      </c>
      <c r="I214" s="11">
        <v>1.6827790973871701E-2</v>
      </c>
      <c r="J214" s="105" t="s">
        <v>4261</v>
      </c>
      <c r="K214" s="87" t="str">
        <f t="shared" si="9"/>
        <v>ACHTUNG! Anzahl Beobachtungen unter 10, Mittelwert und P95 sind statistisch nicht robust!</v>
      </c>
      <c r="L214" s="8" t="str">
        <f t="shared" si="10"/>
        <v>ACHTUNG! Anzahl Beobachtungen unter 10, Mittelwert und P95 sind statistisch nicht robust!</v>
      </c>
      <c r="M214" s="8" t="str">
        <f t="shared" si="11"/>
        <v>ACHTUNG! Anzahl Beobachtungen unter 60, P95 ist statistisch nicht robust!</v>
      </c>
    </row>
    <row r="215" spans="1:13" ht="17.45" customHeight="1" x14ac:dyDescent="0.25">
      <c r="A215" s="9">
        <v>2</v>
      </c>
      <c r="B215" s="96" t="s">
        <v>1600</v>
      </c>
      <c r="C215" s="64">
        <v>945</v>
      </c>
      <c r="D215" s="9" t="s">
        <v>2361</v>
      </c>
      <c r="E215" s="9">
        <v>117</v>
      </c>
      <c r="F215" s="11">
        <v>0.81670506111121199</v>
      </c>
      <c r="G215" s="105" t="s">
        <v>8204</v>
      </c>
      <c r="H215" s="11">
        <v>0.79416298358235404</v>
      </c>
      <c r="I215" s="11">
        <v>2.5794744141329198</v>
      </c>
      <c r="J215" s="105" t="s">
        <v>8205</v>
      </c>
      <c r="K215" s="87" t="str">
        <f t="shared" si="9"/>
        <v/>
      </c>
      <c r="L215" s="8" t="str">
        <f t="shared" si="10"/>
        <v/>
      </c>
      <c r="M215" s="8" t="str">
        <f t="shared" si="11"/>
        <v/>
      </c>
    </row>
    <row r="216" spans="1:13" ht="17.45" customHeight="1" x14ac:dyDescent="0.25">
      <c r="A216" s="9">
        <v>3</v>
      </c>
      <c r="B216" s="96" t="s">
        <v>1601</v>
      </c>
      <c r="C216" s="64">
        <v>946</v>
      </c>
      <c r="D216" s="9" t="s">
        <v>2362</v>
      </c>
      <c r="E216" s="9">
        <v>92</v>
      </c>
      <c r="F216" s="11">
        <v>0.68552509870758904</v>
      </c>
      <c r="G216" s="105" t="s">
        <v>8206</v>
      </c>
      <c r="H216" s="11">
        <v>0.72691545233739396</v>
      </c>
      <c r="I216" s="11">
        <v>2.45513432638199</v>
      </c>
      <c r="J216" s="105" t="s">
        <v>4263</v>
      </c>
      <c r="K216" s="87" t="str">
        <f t="shared" si="9"/>
        <v/>
      </c>
      <c r="L216" s="8" t="str">
        <f t="shared" si="10"/>
        <v/>
      </c>
      <c r="M216" s="8" t="str">
        <f t="shared" si="11"/>
        <v/>
      </c>
    </row>
    <row r="217" spans="1:13" ht="17.45" customHeight="1" x14ac:dyDescent="0.25">
      <c r="A217" s="9">
        <v>4</v>
      </c>
      <c r="B217" s="96" t="s">
        <v>1602</v>
      </c>
      <c r="C217" s="64">
        <v>947</v>
      </c>
      <c r="D217" s="9" t="s">
        <v>2363</v>
      </c>
      <c r="E217" s="9">
        <v>92</v>
      </c>
      <c r="F217" s="11">
        <v>0.66475251344333497</v>
      </c>
      <c r="G217" s="105" t="s">
        <v>8207</v>
      </c>
      <c r="H217" s="11">
        <v>0.72985144161277304</v>
      </c>
      <c r="I217" s="11">
        <v>2.45513432638199</v>
      </c>
      <c r="J217" s="105" t="s">
        <v>4263</v>
      </c>
      <c r="K217" s="87" t="str">
        <f t="shared" si="9"/>
        <v/>
      </c>
      <c r="L217" s="8" t="str">
        <f t="shared" si="10"/>
        <v/>
      </c>
      <c r="M217" s="8" t="str">
        <f t="shared" si="11"/>
        <v/>
      </c>
    </row>
    <row r="218" spans="1:13" ht="17.45" customHeight="1" x14ac:dyDescent="0.25">
      <c r="A218" s="9">
        <v>5</v>
      </c>
      <c r="B218" s="96" t="s">
        <v>1603</v>
      </c>
      <c r="C218" s="64">
        <v>948</v>
      </c>
      <c r="D218" s="9" t="s">
        <v>2364</v>
      </c>
      <c r="E218" s="9">
        <v>3</v>
      </c>
      <c r="F218" s="11">
        <v>2.6417599407466299</v>
      </c>
      <c r="G218" s="105" t="s">
        <v>4264</v>
      </c>
      <c r="H218" s="11">
        <v>0.60915998182162501</v>
      </c>
      <c r="I218" s="11">
        <v>3.0057522551546398</v>
      </c>
      <c r="J218" s="105" t="s">
        <v>4265</v>
      </c>
      <c r="K218" s="87" t="str">
        <f t="shared" si="9"/>
        <v>ACHTUNG! Anzahl Beobachtungen unter 10, Mittelwert und P95 sind statistisch nicht robust!</v>
      </c>
      <c r="L218" s="8" t="str">
        <f t="shared" si="10"/>
        <v>ACHTUNG! Anzahl Beobachtungen unter 10, Mittelwert und P95 sind statistisch nicht robust!</v>
      </c>
      <c r="M218" s="8" t="str">
        <f t="shared" si="11"/>
        <v>ACHTUNG! Anzahl Beobachtungen unter 60, P95 ist statistisch nicht robust!</v>
      </c>
    </row>
    <row r="219" spans="1:13" ht="17.45" customHeight="1" x14ac:dyDescent="0.25">
      <c r="A219" s="9">
        <v>5</v>
      </c>
      <c r="B219" s="96" t="s">
        <v>1604</v>
      </c>
      <c r="C219" s="64">
        <v>949</v>
      </c>
      <c r="D219" s="9" t="s">
        <v>2365</v>
      </c>
      <c r="E219" s="9">
        <v>86</v>
      </c>
      <c r="F219" s="11">
        <v>0.33155774852488201</v>
      </c>
      <c r="G219" s="105" t="s">
        <v>8208</v>
      </c>
      <c r="H219" s="11">
        <v>0.23234180459818499</v>
      </c>
      <c r="I219" s="11">
        <v>0.86845630792509898</v>
      </c>
      <c r="J219" s="105" t="s">
        <v>4266</v>
      </c>
      <c r="K219" s="87" t="str">
        <f t="shared" si="9"/>
        <v/>
      </c>
      <c r="L219" s="8" t="str">
        <f t="shared" si="10"/>
        <v/>
      </c>
      <c r="M219" s="8" t="str">
        <f t="shared" si="11"/>
        <v/>
      </c>
    </row>
    <row r="220" spans="1:13" ht="17.45" customHeight="1" x14ac:dyDescent="0.25">
      <c r="A220" s="9">
        <v>4</v>
      </c>
      <c r="B220" s="96" t="s">
        <v>1605</v>
      </c>
      <c r="C220" s="64">
        <v>952</v>
      </c>
      <c r="D220" s="9" t="s">
        <v>2366</v>
      </c>
      <c r="E220" s="9">
        <v>2</v>
      </c>
      <c r="F220" s="11">
        <v>0.95553892215568903</v>
      </c>
      <c r="G220" s="105"/>
      <c r="H220" s="11">
        <v>0</v>
      </c>
      <c r="I220" s="11"/>
      <c r="J220" s="105"/>
      <c r="K220" s="87" t="str">
        <f t="shared" si="9"/>
        <v>ACHTUNG! Anzahl Beobachtungen unter 10, Mittelwert und P95 sind statistisch nicht robust!</v>
      </c>
      <c r="L220" s="8" t="str">
        <f t="shared" si="10"/>
        <v>ACHTUNG! Anzahl Beobachtungen unter 10, Mittelwert und P95 sind statistisch nicht robust!</v>
      </c>
      <c r="M220" s="8" t="str">
        <f t="shared" si="11"/>
        <v>ACHTUNG! Anzahl Beobachtungen unter 60, P95 ist statistisch nicht robust!</v>
      </c>
    </row>
    <row r="221" spans="1:13" ht="17.45" customHeight="1" x14ac:dyDescent="0.25">
      <c r="A221" s="9">
        <v>3</v>
      </c>
      <c r="B221" s="96" t="s">
        <v>1606</v>
      </c>
      <c r="C221" s="64">
        <v>953</v>
      </c>
      <c r="D221" s="9" t="s">
        <v>2367</v>
      </c>
      <c r="E221" s="9">
        <v>18</v>
      </c>
      <c r="F221" s="11">
        <v>0.87838976132619395</v>
      </c>
      <c r="G221" s="105" t="s">
        <v>8209</v>
      </c>
      <c r="H221" s="11">
        <v>0.87137545709587605</v>
      </c>
      <c r="I221" s="11">
        <v>2.8968575097521398</v>
      </c>
      <c r="J221" s="105" t="s">
        <v>8210</v>
      </c>
      <c r="K221" s="87" t="str">
        <f t="shared" si="9"/>
        <v>ACHTUNG! Anzahl Beobachtungen unter 60, P95 ist statistisch nicht robust!</v>
      </c>
      <c r="L221" s="8" t="str">
        <f t="shared" si="10"/>
        <v/>
      </c>
      <c r="M221" s="8" t="str">
        <f t="shared" si="11"/>
        <v>ACHTUNG! Anzahl Beobachtungen unter 60, P95 ist statistisch nicht robust!</v>
      </c>
    </row>
    <row r="222" spans="1:13" ht="17.45" customHeight="1" x14ac:dyDescent="0.25">
      <c r="A222" s="9">
        <v>4</v>
      </c>
      <c r="B222" s="96" t="s">
        <v>1607</v>
      </c>
      <c r="C222" s="64">
        <v>954</v>
      </c>
      <c r="D222" s="9" t="s">
        <v>2368</v>
      </c>
      <c r="E222" s="9">
        <v>2</v>
      </c>
      <c r="F222" s="11">
        <v>3.0857945872604402</v>
      </c>
      <c r="G222" s="105" t="s">
        <v>4267</v>
      </c>
      <c r="H222" s="11">
        <v>0.381710539210532</v>
      </c>
      <c r="I222" s="11">
        <v>3.32871368691396</v>
      </c>
      <c r="J222" s="105" t="s">
        <v>4268</v>
      </c>
      <c r="K222" s="87" t="str">
        <f t="shared" si="9"/>
        <v>ACHTUNG! Anzahl Beobachtungen unter 10, Mittelwert und P95 sind statistisch nicht robust!</v>
      </c>
      <c r="L222" s="8" t="str">
        <f t="shared" si="10"/>
        <v>ACHTUNG! Anzahl Beobachtungen unter 10, Mittelwert und P95 sind statistisch nicht robust!</v>
      </c>
      <c r="M222" s="8" t="str">
        <f t="shared" si="11"/>
        <v>ACHTUNG! Anzahl Beobachtungen unter 60, P95 ist statistisch nicht robust!</v>
      </c>
    </row>
    <row r="223" spans="1:13" ht="17.45" customHeight="1" x14ac:dyDescent="0.25">
      <c r="A223" s="9">
        <v>5</v>
      </c>
      <c r="B223" s="96" t="s">
        <v>1608</v>
      </c>
      <c r="C223" s="64">
        <v>955</v>
      </c>
      <c r="D223" s="9" t="s">
        <v>40</v>
      </c>
      <c r="E223" s="9">
        <v>2</v>
      </c>
      <c r="F223" s="11">
        <v>3.0857945872604402</v>
      </c>
      <c r="G223" s="105" t="s">
        <v>4267</v>
      </c>
      <c r="H223" s="11">
        <v>0.381710539210532</v>
      </c>
      <c r="I223" s="11">
        <v>3.32871368691396</v>
      </c>
      <c r="J223" s="105" t="s">
        <v>4268</v>
      </c>
      <c r="K223" s="87" t="str">
        <f t="shared" si="9"/>
        <v>ACHTUNG! Anzahl Beobachtungen unter 10, Mittelwert und P95 sind statistisch nicht robust!</v>
      </c>
      <c r="L223" s="8" t="str">
        <f t="shared" si="10"/>
        <v>ACHTUNG! Anzahl Beobachtungen unter 10, Mittelwert und P95 sind statistisch nicht robust!</v>
      </c>
      <c r="M223" s="8" t="str">
        <f t="shared" si="11"/>
        <v>ACHTUNG! Anzahl Beobachtungen unter 60, P95 ist statistisch nicht robust!</v>
      </c>
    </row>
    <row r="224" spans="1:13" ht="17.45" customHeight="1" x14ac:dyDescent="0.25">
      <c r="A224" s="9">
        <v>4</v>
      </c>
      <c r="B224" s="96" t="s">
        <v>1609</v>
      </c>
      <c r="C224" s="64">
        <v>956</v>
      </c>
      <c r="D224" s="9" t="s">
        <v>2369</v>
      </c>
      <c r="E224" s="9">
        <v>14</v>
      </c>
      <c r="F224" s="11">
        <v>0.57908896867621396</v>
      </c>
      <c r="G224" s="105" t="s">
        <v>8211</v>
      </c>
      <c r="H224" s="11">
        <v>0.29418057439316497</v>
      </c>
      <c r="I224" s="11">
        <v>1.0224141889564899</v>
      </c>
      <c r="J224" s="105" t="s">
        <v>8212</v>
      </c>
      <c r="K224" s="87" t="str">
        <f t="shared" si="9"/>
        <v>ACHTUNG! Anzahl Beobachtungen unter 60, P95 ist statistisch nicht robust!</v>
      </c>
      <c r="L224" s="8" t="str">
        <f t="shared" si="10"/>
        <v/>
      </c>
      <c r="M224" s="8" t="str">
        <f t="shared" si="11"/>
        <v>ACHTUNG! Anzahl Beobachtungen unter 60, P95 ist statistisch nicht robust!</v>
      </c>
    </row>
    <row r="225" spans="1:13" ht="17.45" customHeight="1" x14ac:dyDescent="0.25">
      <c r="A225" s="9">
        <v>3</v>
      </c>
      <c r="B225" s="96" t="s">
        <v>1610</v>
      </c>
      <c r="C225" s="64">
        <v>957</v>
      </c>
      <c r="D225" s="9" t="s">
        <v>2370</v>
      </c>
      <c r="E225" s="9">
        <v>2</v>
      </c>
      <c r="F225" s="11">
        <v>1.4282139282139299</v>
      </c>
      <c r="G225" s="105" t="s">
        <v>4269</v>
      </c>
      <c r="H225" s="11">
        <v>0.71034250505298102</v>
      </c>
      <c r="I225" s="11">
        <v>1.8802731302731299</v>
      </c>
      <c r="J225" s="105" t="s">
        <v>4270</v>
      </c>
      <c r="K225" s="87" t="str">
        <f t="shared" si="9"/>
        <v>ACHTUNG! Anzahl Beobachtungen unter 10, Mittelwert und P95 sind statistisch nicht robust!</v>
      </c>
      <c r="L225" s="8" t="str">
        <f t="shared" si="10"/>
        <v>ACHTUNG! Anzahl Beobachtungen unter 10, Mittelwert und P95 sind statistisch nicht robust!</v>
      </c>
      <c r="M225" s="8" t="str">
        <f t="shared" si="11"/>
        <v>ACHTUNG! Anzahl Beobachtungen unter 60, P95 ist statistisch nicht robust!</v>
      </c>
    </row>
    <row r="226" spans="1:13" ht="17.45" customHeight="1" x14ac:dyDescent="0.25">
      <c r="A226" s="9">
        <v>4</v>
      </c>
      <c r="B226" s="96" t="s">
        <v>1611</v>
      </c>
      <c r="C226" s="64">
        <v>958</v>
      </c>
      <c r="D226" s="9" t="s">
        <v>2371</v>
      </c>
      <c r="E226" s="9">
        <v>2</v>
      </c>
      <c r="F226" s="11">
        <v>1.4282139282139299</v>
      </c>
      <c r="G226" s="105" t="s">
        <v>4269</v>
      </c>
      <c r="H226" s="11">
        <v>0.71034250505298102</v>
      </c>
      <c r="I226" s="11">
        <v>1.8802731302731299</v>
      </c>
      <c r="J226" s="105" t="s">
        <v>4270</v>
      </c>
      <c r="K226" s="87" t="str">
        <f t="shared" si="9"/>
        <v>ACHTUNG! Anzahl Beobachtungen unter 10, Mittelwert und P95 sind statistisch nicht robust!</v>
      </c>
      <c r="L226" s="8" t="str">
        <f t="shared" si="10"/>
        <v>ACHTUNG! Anzahl Beobachtungen unter 10, Mittelwert und P95 sind statistisch nicht robust!</v>
      </c>
      <c r="M226" s="8" t="str">
        <f t="shared" si="11"/>
        <v>ACHTUNG! Anzahl Beobachtungen unter 60, P95 ist statistisch nicht robust!</v>
      </c>
    </row>
    <row r="227" spans="1:13" ht="17.45" customHeight="1" x14ac:dyDescent="0.25">
      <c r="A227" s="9">
        <v>3</v>
      </c>
      <c r="B227" s="96" t="s">
        <v>1612</v>
      </c>
      <c r="C227" s="64">
        <v>964</v>
      </c>
      <c r="D227" s="9" t="s">
        <v>2372</v>
      </c>
      <c r="E227" s="9">
        <v>14</v>
      </c>
      <c r="F227" s="11">
        <v>0.98705282204387301</v>
      </c>
      <c r="G227" s="105" t="s">
        <v>8213</v>
      </c>
      <c r="H227" s="11">
        <v>0.59463389868565097</v>
      </c>
      <c r="I227" s="11">
        <v>1.9796266313413799</v>
      </c>
      <c r="J227" s="105" t="s">
        <v>4271</v>
      </c>
      <c r="K227" s="87" t="str">
        <f t="shared" si="9"/>
        <v>ACHTUNG! Anzahl Beobachtungen unter 60, P95 ist statistisch nicht robust!</v>
      </c>
      <c r="L227" s="8" t="str">
        <f t="shared" si="10"/>
        <v/>
      </c>
      <c r="M227" s="8" t="str">
        <f t="shared" si="11"/>
        <v>ACHTUNG! Anzahl Beobachtungen unter 60, P95 ist statistisch nicht robust!</v>
      </c>
    </row>
    <row r="228" spans="1:13" ht="17.45" customHeight="1" x14ac:dyDescent="0.25">
      <c r="A228" s="9">
        <v>4</v>
      </c>
      <c r="B228" s="96" t="s">
        <v>1613</v>
      </c>
      <c r="C228" s="64">
        <v>965</v>
      </c>
      <c r="D228" s="9" t="s">
        <v>2373</v>
      </c>
      <c r="E228" s="9">
        <v>11</v>
      </c>
      <c r="F228" s="11">
        <v>1.14145062578204</v>
      </c>
      <c r="G228" s="105" t="s">
        <v>8214</v>
      </c>
      <c r="H228" s="11">
        <v>0.58034279906277397</v>
      </c>
      <c r="I228" s="11">
        <v>1.9974732607202399</v>
      </c>
      <c r="J228" s="105" t="s">
        <v>4272</v>
      </c>
      <c r="K228" s="87" t="str">
        <f t="shared" si="9"/>
        <v>ACHTUNG! Anzahl Beobachtungen unter 60, P95 ist statistisch nicht robust!</v>
      </c>
      <c r="L228" s="8" t="str">
        <f t="shared" si="10"/>
        <v/>
      </c>
      <c r="M228" s="8" t="str">
        <f t="shared" si="11"/>
        <v>ACHTUNG! Anzahl Beobachtungen unter 60, P95 ist statistisch nicht robust!</v>
      </c>
    </row>
    <row r="229" spans="1:13" ht="17.45" customHeight="1" x14ac:dyDescent="0.25">
      <c r="A229" s="9">
        <v>1</v>
      </c>
      <c r="B229" s="96" t="s">
        <v>1614</v>
      </c>
      <c r="C229" s="64">
        <v>968</v>
      </c>
      <c r="D229" s="9" t="s">
        <v>2374</v>
      </c>
      <c r="E229" s="9">
        <v>104</v>
      </c>
      <c r="F229" s="11">
        <v>3.7630000214272701</v>
      </c>
      <c r="G229" s="105" t="s">
        <v>4273</v>
      </c>
      <c r="H229" s="11">
        <v>3.09611606683143</v>
      </c>
      <c r="I229" s="11">
        <v>9.8264249103942607</v>
      </c>
      <c r="J229" s="105" t="s">
        <v>4274</v>
      </c>
      <c r="K229" s="87" t="str">
        <f t="shared" si="9"/>
        <v/>
      </c>
      <c r="L229" s="8" t="str">
        <f t="shared" si="10"/>
        <v/>
      </c>
      <c r="M229" s="8" t="str">
        <f t="shared" si="11"/>
        <v/>
      </c>
    </row>
    <row r="230" spans="1:13" ht="17.45" customHeight="1" x14ac:dyDescent="0.25">
      <c r="A230" s="9">
        <v>2</v>
      </c>
      <c r="B230" s="96" t="s">
        <v>1615</v>
      </c>
      <c r="C230" s="64">
        <v>969</v>
      </c>
      <c r="D230" s="9" t="s">
        <v>2375</v>
      </c>
      <c r="E230" s="9">
        <v>104</v>
      </c>
      <c r="F230" s="11">
        <v>3.7630000214272701</v>
      </c>
      <c r="G230" s="105" t="s">
        <v>8215</v>
      </c>
      <c r="H230" s="11">
        <v>3.09611606683143</v>
      </c>
      <c r="I230" s="11">
        <v>9.8264249103942607</v>
      </c>
      <c r="J230" s="105" t="s">
        <v>4274</v>
      </c>
      <c r="K230" s="87" t="str">
        <f t="shared" si="9"/>
        <v/>
      </c>
      <c r="L230" s="8" t="str">
        <f t="shared" si="10"/>
        <v/>
      </c>
      <c r="M230" s="8" t="str">
        <f t="shared" si="11"/>
        <v/>
      </c>
    </row>
    <row r="231" spans="1:13" ht="17.45" customHeight="1" x14ac:dyDescent="0.25">
      <c r="A231" s="9">
        <v>3</v>
      </c>
      <c r="B231" s="96" t="s">
        <v>1616</v>
      </c>
      <c r="C231" s="64">
        <v>970</v>
      </c>
      <c r="D231" s="9" t="s">
        <v>2376</v>
      </c>
      <c r="E231" s="9">
        <v>104</v>
      </c>
      <c r="F231" s="11">
        <v>3.7630000214272701</v>
      </c>
      <c r="G231" s="105" t="s">
        <v>8216</v>
      </c>
      <c r="H231" s="11">
        <v>3.09611606683143</v>
      </c>
      <c r="I231" s="11">
        <v>9.8264249103942607</v>
      </c>
      <c r="J231" s="105" t="s">
        <v>4274</v>
      </c>
      <c r="K231" s="87" t="str">
        <f t="shared" si="9"/>
        <v/>
      </c>
      <c r="L231" s="8" t="str">
        <f t="shared" si="10"/>
        <v/>
      </c>
      <c r="M231" s="8" t="str">
        <f t="shared" si="11"/>
        <v/>
      </c>
    </row>
    <row r="232" spans="1:13" ht="17.45" customHeight="1" x14ac:dyDescent="0.25">
      <c r="A232" s="9">
        <v>4</v>
      </c>
      <c r="B232" s="96" t="s">
        <v>1617</v>
      </c>
      <c r="C232" s="64">
        <v>971</v>
      </c>
      <c r="D232" s="9" t="s">
        <v>2377</v>
      </c>
      <c r="E232" s="9">
        <v>104</v>
      </c>
      <c r="F232" s="11">
        <v>3.7630000214272701</v>
      </c>
      <c r="G232" s="105" t="s">
        <v>8217</v>
      </c>
      <c r="H232" s="11">
        <v>3.09611606683143</v>
      </c>
      <c r="I232" s="11">
        <v>9.8264249103942607</v>
      </c>
      <c r="J232" s="105" t="s">
        <v>4274</v>
      </c>
      <c r="K232" s="87" t="str">
        <f t="shared" si="9"/>
        <v/>
      </c>
      <c r="L232" s="8" t="str">
        <f t="shared" si="10"/>
        <v/>
      </c>
      <c r="M232" s="8" t="str">
        <f t="shared" si="11"/>
        <v/>
      </c>
    </row>
    <row r="233" spans="1:13" ht="17.45" customHeight="1" x14ac:dyDescent="0.25">
      <c r="A233" s="9">
        <v>1</v>
      </c>
      <c r="B233" s="96" t="s">
        <v>1618</v>
      </c>
      <c r="C233" s="64">
        <v>1035</v>
      </c>
      <c r="D233" s="9" t="s">
        <v>2378</v>
      </c>
      <c r="E233" s="9">
        <v>259</v>
      </c>
      <c r="F233" s="11">
        <v>0.265371277407012</v>
      </c>
      <c r="G233" s="105" t="s">
        <v>4275</v>
      </c>
      <c r="H233" s="11">
        <v>0.65130809316907301</v>
      </c>
      <c r="I233" s="11">
        <v>1.5741304965979399</v>
      </c>
      <c r="J233" s="105" t="s">
        <v>4276</v>
      </c>
      <c r="K233" s="87" t="str">
        <f t="shared" si="9"/>
        <v/>
      </c>
      <c r="L233" s="8" t="str">
        <f t="shared" si="10"/>
        <v/>
      </c>
      <c r="M233" s="8" t="str">
        <f t="shared" si="11"/>
        <v/>
      </c>
    </row>
    <row r="234" spans="1:13" ht="17.45" customHeight="1" x14ac:dyDescent="0.25">
      <c r="A234" s="9">
        <v>2</v>
      </c>
      <c r="B234" s="96" t="s">
        <v>1619</v>
      </c>
      <c r="C234" s="64">
        <v>1036</v>
      </c>
      <c r="D234" s="9" t="s">
        <v>2379</v>
      </c>
      <c r="E234" s="9">
        <v>29</v>
      </c>
      <c r="F234" s="11">
        <v>1.1130577253896901</v>
      </c>
      <c r="G234" s="105" t="s">
        <v>8218</v>
      </c>
      <c r="H234" s="11">
        <v>0.97202163674929498</v>
      </c>
      <c r="I234" s="11">
        <v>2.87509275290626</v>
      </c>
      <c r="J234" s="105" t="s">
        <v>4277</v>
      </c>
      <c r="K234" s="87" t="str">
        <f t="shared" si="9"/>
        <v>ACHTUNG! Anzahl Beobachtungen unter 60, P95 ist statistisch nicht robust!</v>
      </c>
      <c r="L234" s="8" t="str">
        <f t="shared" si="10"/>
        <v/>
      </c>
      <c r="M234" s="8" t="str">
        <f t="shared" si="11"/>
        <v>ACHTUNG! Anzahl Beobachtungen unter 60, P95 ist statistisch nicht robust!</v>
      </c>
    </row>
    <row r="235" spans="1:13" ht="17.45" customHeight="1" x14ac:dyDescent="0.25">
      <c r="A235" s="9">
        <v>3</v>
      </c>
      <c r="B235" s="96" t="s">
        <v>1620</v>
      </c>
      <c r="C235" s="64">
        <v>1037</v>
      </c>
      <c r="D235" s="9" t="s">
        <v>2380</v>
      </c>
      <c r="E235" s="9">
        <v>28</v>
      </c>
      <c r="F235" s="11">
        <v>1.1242267222058799</v>
      </c>
      <c r="G235" s="105" t="s">
        <v>8219</v>
      </c>
      <c r="H235" s="11">
        <v>0.98796153011892696</v>
      </c>
      <c r="I235" s="11">
        <v>2.90032154340836</v>
      </c>
      <c r="J235" s="105" t="s">
        <v>4278</v>
      </c>
      <c r="K235" s="87" t="str">
        <f t="shared" si="9"/>
        <v>ACHTUNG! Anzahl Beobachtungen unter 60, P95 ist statistisch nicht robust!</v>
      </c>
      <c r="L235" s="8" t="str">
        <f t="shared" si="10"/>
        <v/>
      </c>
      <c r="M235" s="8" t="str">
        <f t="shared" si="11"/>
        <v>ACHTUNG! Anzahl Beobachtungen unter 60, P95 ist statistisch nicht robust!</v>
      </c>
    </row>
    <row r="236" spans="1:13" ht="17.45" customHeight="1" x14ac:dyDescent="0.25">
      <c r="A236" s="9">
        <v>4</v>
      </c>
      <c r="B236" s="96" t="s">
        <v>1621</v>
      </c>
      <c r="C236" s="64">
        <v>1063</v>
      </c>
      <c r="D236" s="9" t="s">
        <v>2381</v>
      </c>
      <c r="E236" s="9">
        <v>28</v>
      </c>
      <c r="F236" s="11">
        <v>1.1242267222058799</v>
      </c>
      <c r="G236" s="105" t="s">
        <v>8220</v>
      </c>
      <c r="H236" s="11">
        <v>0.98796153011892696</v>
      </c>
      <c r="I236" s="11">
        <v>2.90032154340836</v>
      </c>
      <c r="J236" s="105" t="s">
        <v>4278</v>
      </c>
      <c r="K236" s="87" t="str">
        <f t="shared" si="9"/>
        <v>ACHTUNG! Anzahl Beobachtungen unter 60, P95 ist statistisch nicht robust!</v>
      </c>
      <c r="L236" s="8" t="str">
        <f t="shared" si="10"/>
        <v/>
      </c>
      <c r="M236" s="8" t="str">
        <f t="shared" si="11"/>
        <v>ACHTUNG! Anzahl Beobachtungen unter 60, P95 ist statistisch nicht robust!</v>
      </c>
    </row>
    <row r="237" spans="1:13" ht="17.45" customHeight="1" x14ac:dyDescent="0.25">
      <c r="A237" s="9">
        <v>3</v>
      </c>
      <c r="B237" s="96" t="s">
        <v>1622</v>
      </c>
      <c r="C237" s="64">
        <v>1083</v>
      </c>
      <c r="D237" s="9" t="s">
        <v>2382</v>
      </c>
      <c r="E237" s="9">
        <v>1</v>
      </c>
      <c r="F237" s="11">
        <v>0.800325814536341</v>
      </c>
      <c r="G237" s="105"/>
      <c r="H237" s="11"/>
      <c r="I237" s="11"/>
      <c r="J237" s="105"/>
      <c r="K237" s="87" t="str">
        <f t="shared" si="9"/>
        <v>ACHTUNG! Anzahl Beobachtungen unter 10, Mittelwert und P95 sind statistisch nicht robust!</v>
      </c>
      <c r="L237" s="8" t="str">
        <f t="shared" si="10"/>
        <v>ACHTUNG! Anzahl Beobachtungen unter 10, Mittelwert und P95 sind statistisch nicht robust!</v>
      </c>
      <c r="M237" s="8" t="str">
        <f t="shared" si="11"/>
        <v>ACHTUNG! Anzahl Beobachtungen unter 60, P95 ist statistisch nicht robust!</v>
      </c>
    </row>
    <row r="238" spans="1:13" ht="17.45" customHeight="1" x14ac:dyDescent="0.25">
      <c r="A238" s="9">
        <v>4</v>
      </c>
      <c r="B238" s="96" t="s">
        <v>1623</v>
      </c>
      <c r="C238" s="64">
        <v>1084</v>
      </c>
      <c r="D238" s="9" t="s">
        <v>2383</v>
      </c>
      <c r="E238" s="9">
        <v>1</v>
      </c>
      <c r="F238" s="11">
        <v>0.800325814536341</v>
      </c>
      <c r="G238" s="105"/>
      <c r="H238" s="11"/>
      <c r="I238" s="11"/>
      <c r="J238" s="105"/>
      <c r="K238" s="87" t="str">
        <f t="shared" si="9"/>
        <v>ACHTUNG! Anzahl Beobachtungen unter 10, Mittelwert und P95 sind statistisch nicht robust!</v>
      </c>
      <c r="L238" s="8" t="str">
        <f t="shared" si="10"/>
        <v>ACHTUNG! Anzahl Beobachtungen unter 10, Mittelwert und P95 sind statistisch nicht robust!</v>
      </c>
      <c r="M238" s="8" t="str">
        <f t="shared" si="11"/>
        <v>ACHTUNG! Anzahl Beobachtungen unter 60, P95 ist statistisch nicht robust!</v>
      </c>
    </row>
    <row r="239" spans="1:13" ht="17.45" customHeight="1" x14ac:dyDescent="0.25">
      <c r="A239" s="9">
        <v>5</v>
      </c>
      <c r="B239" s="96" t="s">
        <v>1624</v>
      </c>
      <c r="C239" s="64">
        <v>1088</v>
      </c>
      <c r="D239" s="9" t="s">
        <v>2384</v>
      </c>
      <c r="E239" s="9">
        <v>1</v>
      </c>
      <c r="F239" s="11">
        <v>0.800325814536341</v>
      </c>
      <c r="G239" s="105"/>
      <c r="H239" s="11"/>
      <c r="I239" s="11"/>
      <c r="J239" s="105"/>
      <c r="K239" s="87" t="str">
        <f t="shared" si="9"/>
        <v>ACHTUNG! Anzahl Beobachtungen unter 10, Mittelwert und P95 sind statistisch nicht robust!</v>
      </c>
      <c r="L239" s="8" t="str">
        <f t="shared" si="10"/>
        <v>ACHTUNG! Anzahl Beobachtungen unter 10, Mittelwert und P95 sind statistisch nicht robust!</v>
      </c>
      <c r="M239" s="8" t="str">
        <f t="shared" si="11"/>
        <v>ACHTUNG! Anzahl Beobachtungen unter 60, P95 ist statistisch nicht robust!</v>
      </c>
    </row>
    <row r="240" spans="1:13" ht="17.45" customHeight="1" x14ac:dyDescent="0.25">
      <c r="A240" s="9">
        <v>6</v>
      </c>
      <c r="B240" s="96" t="s">
        <v>1625</v>
      </c>
      <c r="C240" s="64">
        <v>1091</v>
      </c>
      <c r="D240" s="9" t="s">
        <v>2385</v>
      </c>
      <c r="E240" s="9">
        <v>1</v>
      </c>
      <c r="F240" s="11">
        <v>0.800325814536341</v>
      </c>
      <c r="G240" s="105"/>
      <c r="H240" s="11"/>
      <c r="I240" s="11"/>
      <c r="J240" s="105"/>
      <c r="K240" s="87" t="str">
        <f t="shared" si="9"/>
        <v>ACHTUNG! Anzahl Beobachtungen unter 10, Mittelwert und P95 sind statistisch nicht robust!</v>
      </c>
      <c r="L240" s="8" t="str">
        <f t="shared" si="10"/>
        <v>ACHTUNG! Anzahl Beobachtungen unter 10, Mittelwert und P95 sind statistisch nicht robust!</v>
      </c>
      <c r="M240" s="8" t="str">
        <f t="shared" si="11"/>
        <v>ACHTUNG! Anzahl Beobachtungen unter 60, P95 ist statistisch nicht robust!</v>
      </c>
    </row>
    <row r="241" spans="1:13" ht="17.45" customHeight="1" x14ac:dyDescent="0.25">
      <c r="A241" s="9">
        <v>2</v>
      </c>
      <c r="B241" s="96" t="s">
        <v>1626</v>
      </c>
      <c r="C241" s="64">
        <v>1131</v>
      </c>
      <c r="D241" s="9" t="s">
        <v>2386</v>
      </c>
      <c r="E241" s="9">
        <v>26</v>
      </c>
      <c r="F241" s="11">
        <v>1.10491534984248</v>
      </c>
      <c r="G241" s="105" t="s">
        <v>8221</v>
      </c>
      <c r="H241" s="11">
        <v>0.837149080778815</v>
      </c>
      <c r="I241" s="11">
        <v>2.6221320430778801</v>
      </c>
      <c r="J241" s="105" t="s">
        <v>4279</v>
      </c>
      <c r="K241" s="87" t="str">
        <f t="shared" si="9"/>
        <v>ACHTUNG! Anzahl Beobachtungen unter 60, P95 ist statistisch nicht robust!</v>
      </c>
      <c r="L241" s="8" t="str">
        <f t="shared" si="10"/>
        <v/>
      </c>
      <c r="M241" s="8" t="str">
        <f t="shared" si="11"/>
        <v>ACHTUNG! Anzahl Beobachtungen unter 60, P95 ist statistisch nicht robust!</v>
      </c>
    </row>
    <row r="242" spans="1:13" ht="17.45" customHeight="1" x14ac:dyDescent="0.25">
      <c r="A242" s="9">
        <v>3</v>
      </c>
      <c r="B242" s="96" t="s">
        <v>1627</v>
      </c>
      <c r="C242" s="64">
        <v>1132</v>
      </c>
      <c r="D242" s="9" t="s">
        <v>2387</v>
      </c>
      <c r="E242" s="9">
        <v>18</v>
      </c>
      <c r="F242" s="11">
        <v>0.97764055670234595</v>
      </c>
      <c r="G242" s="105" t="s">
        <v>8222</v>
      </c>
      <c r="H242" s="11">
        <v>0.85198457843341602</v>
      </c>
      <c r="I242" s="11">
        <v>2.7409841590832502</v>
      </c>
      <c r="J242" s="105" t="s">
        <v>4280</v>
      </c>
      <c r="K242" s="87" t="str">
        <f t="shared" si="9"/>
        <v>ACHTUNG! Anzahl Beobachtungen unter 60, P95 ist statistisch nicht robust!</v>
      </c>
      <c r="L242" s="8" t="str">
        <f t="shared" si="10"/>
        <v/>
      </c>
      <c r="M242" s="8" t="str">
        <f t="shared" si="11"/>
        <v>ACHTUNG! Anzahl Beobachtungen unter 60, P95 ist statistisch nicht robust!</v>
      </c>
    </row>
    <row r="243" spans="1:13" ht="17.45" customHeight="1" x14ac:dyDescent="0.25">
      <c r="A243" s="9">
        <v>4</v>
      </c>
      <c r="B243" s="96" t="s">
        <v>1628</v>
      </c>
      <c r="C243" s="64">
        <v>1133</v>
      </c>
      <c r="D243" s="9" t="s">
        <v>2388</v>
      </c>
      <c r="E243" s="9">
        <v>2</v>
      </c>
      <c r="F243" s="11">
        <v>0.172628054298643</v>
      </c>
      <c r="G243" s="105" t="s">
        <v>4281</v>
      </c>
      <c r="H243" s="11">
        <v>0.119515764080225</v>
      </c>
      <c r="I243" s="11">
        <v>0.24868742081448</v>
      </c>
      <c r="J243" s="105" t="s">
        <v>4282</v>
      </c>
      <c r="K243" s="87" t="str">
        <f t="shared" si="9"/>
        <v>ACHTUNG! Anzahl Beobachtungen unter 10, Mittelwert und P95 sind statistisch nicht robust!</v>
      </c>
      <c r="L243" s="8" t="str">
        <f t="shared" si="10"/>
        <v>ACHTUNG! Anzahl Beobachtungen unter 10, Mittelwert und P95 sind statistisch nicht robust!</v>
      </c>
      <c r="M243" s="8" t="str">
        <f t="shared" si="11"/>
        <v>ACHTUNG! Anzahl Beobachtungen unter 60, P95 ist statistisch nicht robust!</v>
      </c>
    </row>
    <row r="244" spans="1:13" ht="17.45" customHeight="1" x14ac:dyDescent="0.25">
      <c r="A244" s="9">
        <v>5</v>
      </c>
      <c r="B244" s="96" t="s">
        <v>1629</v>
      </c>
      <c r="C244" s="64">
        <v>1134</v>
      </c>
      <c r="D244" s="9" t="s">
        <v>2389</v>
      </c>
      <c r="E244" s="9">
        <v>2</v>
      </c>
      <c r="F244" s="11">
        <v>0.172628054298643</v>
      </c>
      <c r="G244" s="105" t="s">
        <v>4281</v>
      </c>
      <c r="H244" s="11">
        <v>0.119515764080225</v>
      </c>
      <c r="I244" s="11">
        <v>0.24868742081448</v>
      </c>
      <c r="J244" s="105" t="s">
        <v>4282</v>
      </c>
      <c r="K244" s="87" t="str">
        <f t="shared" si="9"/>
        <v>ACHTUNG! Anzahl Beobachtungen unter 10, Mittelwert und P95 sind statistisch nicht robust!</v>
      </c>
      <c r="L244" s="8" t="str">
        <f t="shared" si="10"/>
        <v>ACHTUNG! Anzahl Beobachtungen unter 10, Mittelwert und P95 sind statistisch nicht robust!</v>
      </c>
      <c r="M244" s="8" t="str">
        <f t="shared" si="11"/>
        <v>ACHTUNG! Anzahl Beobachtungen unter 60, P95 ist statistisch nicht robust!</v>
      </c>
    </row>
    <row r="245" spans="1:13" ht="17.45" customHeight="1" x14ac:dyDescent="0.25">
      <c r="A245" s="9">
        <v>6</v>
      </c>
      <c r="B245" s="96" t="s">
        <v>1630</v>
      </c>
      <c r="C245" s="64">
        <v>1135</v>
      </c>
      <c r="D245" s="9" t="s">
        <v>2390</v>
      </c>
      <c r="E245" s="9">
        <v>1</v>
      </c>
      <c r="F245" s="11">
        <v>8.8117647058823495E-2</v>
      </c>
      <c r="G245" s="105"/>
      <c r="H245" s="11"/>
      <c r="I245" s="11"/>
      <c r="J245" s="105"/>
      <c r="K245" s="87" t="str">
        <f t="shared" si="9"/>
        <v>ACHTUNG! Anzahl Beobachtungen unter 10, Mittelwert und P95 sind statistisch nicht robust!</v>
      </c>
      <c r="L245" s="8" t="str">
        <f t="shared" si="10"/>
        <v>ACHTUNG! Anzahl Beobachtungen unter 10, Mittelwert und P95 sind statistisch nicht robust!</v>
      </c>
      <c r="M245" s="8" t="str">
        <f t="shared" si="11"/>
        <v>ACHTUNG! Anzahl Beobachtungen unter 60, P95 ist statistisch nicht robust!</v>
      </c>
    </row>
    <row r="246" spans="1:13" ht="17.45" customHeight="1" x14ac:dyDescent="0.25">
      <c r="A246" s="9">
        <v>6</v>
      </c>
      <c r="B246" s="96" t="s">
        <v>1631</v>
      </c>
      <c r="C246" s="64">
        <v>1136</v>
      </c>
      <c r="D246" s="9" t="s">
        <v>2391</v>
      </c>
      <c r="E246" s="9">
        <v>1</v>
      </c>
      <c r="F246" s="11">
        <v>0.25713846153846198</v>
      </c>
      <c r="G246" s="105"/>
      <c r="H246" s="11"/>
      <c r="I246" s="11"/>
      <c r="J246" s="105"/>
      <c r="K246" s="87" t="str">
        <f t="shared" si="9"/>
        <v>ACHTUNG! Anzahl Beobachtungen unter 10, Mittelwert und P95 sind statistisch nicht robust!</v>
      </c>
      <c r="L246" s="8" t="str">
        <f t="shared" si="10"/>
        <v>ACHTUNG! Anzahl Beobachtungen unter 10, Mittelwert und P95 sind statistisch nicht robust!</v>
      </c>
      <c r="M246" s="8" t="str">
        <f t="shared" si="11"/>
        <v>ACHTUNG! Anzahl Beobachtungen unter 60, P95 ist statistisch nicht robust!</v>
      </c>
    </row>
    <row r="247" spans="1:13" ht="17.45" customHeight="1" x14ac:dyDescent="0.25">
      <c r="A247" s="9">
        <v>4</v>
      </c>
      <c r="B247" s="96" t="s">
        <v>1632</v>
      </c>
      <c r="C247" s="64">
        <v>1147</v>
      </c>
      <c r="D247" s="9" t="s">
        <v>2392</v>
      </c>
      <c r="E247" s="9">
        <v>4</v>
      </c>
      <c r="F247" s="11">
        <v>1.30651858166777</v>
      </c>
      <c r="G247" s="105" t="s">
        <v>4283</v>
      </c>
      <c r="H247" s="11">
        <v>1.0688248067088699</v>
      </c>
      <c r="I247" s="11">
        <v>2.6026570048309199</v>
      </c>
      <c r="J247" s="105" t="s">
        <v>4284</v>
      </c>
      <c r="K247" s="87" t="str">
        <f t="shared" si="9"/>
        <v>ACHTUNG! Anzahl Beobachtungen unter 10, Mittelwert und P95 sind statistisch nicht robust!</v>
      </c>
      <c r="L247" s="8" t="str">
        <f t="shared" si="10"/>
        <v>ACHTUNG! Anzahl Beobachtungen unter 10, Mittelwert und P95 sind statistisch nicht robust!</v>
      </c>
      <c r="M247" s="8" t="str">
        <f t="shared" si="11"/>
        <v>ACHTUNG! Anzahl Beobachtungen unter 60, P95 ist statistisch nicht robust!</v>
      </c>
    </row>
    <row r="248" spans="1:13" ht="17.45" customHeight="1" x14ac:dyDescent="0.25">
      <c r="A248" s="9">
        <v>5</v>
      </c>
      <c r="B248" s="96" t="s">
        <v>1633</v>
      </c>
      <c r="C248" s="64">
        <v>1148</v>
      </c>
      <c r="D248" s="9" t="s">
        <v>2393</v>
      </c>
      <c r="E248" s="9">
        <v>4</v>
      </c>
      <c r="F248" s="11">
        <v>1.30651858166777</v>
      </c>
      <c r="G248" s="105" t="s">
        <v>4283</v>
      </c>
      <c r="H248" s="11">
        <v>1.0688248067088699</v>
      </c>
      <c r="I248" s="11">
        <v>2.6026570048309199</v>
      </c>
      <c r="J248" s="105" t="s">
        <v>4284</v>
      </c>
      <c r="K248" s="87" t="str">
        <f t="shared" si="9"/>
        <v>ACHTUNG! Anzahl Beobachtungen unter 10, Mittelwert und P95 sind statistisch nicht robust!</v>
      </c>
      <c r="L248" s="8" t="str">
        <f t="shared" si="10"/>
        <v>ACHTUNG! Anzahl Beobachtungen unter 10, Mittelwert und P95 sind statistisch nicht robust!</v>
      </c>
      <c r="M248" s="8" t="str">
        <f t="shared" si="11"/>
        <v>ACHTUNG! Anzahl Beobachtungen unter 60, P95 ist statistisch nicht robust!</v>
      </c>
    </row>
    <row r="249" spans="1:13" ht="17.45" customHeight="1" x14ac:dyDescent="0.25">
      <c r="A249" s="9">
        <v>4</v>
      </c>
      <c r="B249" s="96" t="s">
        <v>1634</v>
      </c>
      <c r="C249" s="64">
        <v>1167</v>
      </c>
      <c r="D249" s="9" t="s">
        <v>2394</v>
      </c>
      <c r="E249" s="9">
        <v>4</v>
      </c>
      <c r="F249" s="11">
        <v>0.388567050772405</v>
      </c>
      <c r="G249" s="105" t="s">
        <v>4285</v>
      </c>
      <c r="H249" s="11">
        <v>0.34897652943261298</v>
      </c>
      <c r="I249" s="11">
        <v>0.80192557741659498</v>
      </c>
      <c r="J249" s="105" t="s">
        <v>4286</v>
      </c>
      <c r="K249" s="87" t="str">
        <f t="shared" si="9"/>
        <v>ACHTUNG! Anzahl Beobachtungen unter 10, Mittelwert und P95 sind statistisch nicht robust!</v>
      </c>
      <c r="L249" s="8" t="str">
        <f t="shared" si="10"/>
        <v>ACHTUNG! Anzahl Beobachtungen unter 10, Mittelwert und P95 sind statistisch nicht robust!</v>
      </c>
      <c r="M249" s="8" t="str">
        <f t="shared" si="11"/>
        <v>ACHTUNG! Anzahl Beobachtungen unter 60, P95 ist statistisch nicht robust!</v>
      </c>
    </row>
    <row r="250" spans="1:13" ht="17.45" customHeight="1" x14ac:dyDescent="0.25">
      <c r="A250" s="9">
        <v>4</v>
      </c>
      <c r="B250" s="96" t="s">
        <v>1635</v>
      </c>
      <c r="C250" s="64">
        <v>1178</v>
      </c>
      <c r="D250" s="9" t="s">
        <v>2395</v>
      </c>
      <c r="E250" s="9">
        <v>1</v>
      </c>
      <c r="F250" s="11">
        <v>2.1505376344085998</v>
      </c>
      <c r="G250" s="105"/>
      <c r="H250" s="11"/>
      <c r="I250" s="11"/>
      <c r="J250" s="105"/>
      <c r="K250" s="87" t="str">
        <f t="shared" si="9"/>
        <v>ACHTUNG! Anzahl Beobachtungen unter 10, Mittelwert und P95 sind statistisch nicht robust!</v>
      </c>
      <c r="L250" s="8" t="str">
        <f t="shared" si="10"/>
        <v>ACHTUNG! Anzahl Beobachtungen unter 10, Mittelwert und P95 sind statistisch nicht robust!</v>
      </c>
      <c r="M250" s="8" t="str">
        <f t="shared" si="11"/>
        <v>ACHTUNG! Anzahl Beobachtungen unter 60, P95 ist statistisch nicht robust!</v>
      </c>
    </row>
    <row r="251" spans="1:13" ht="17.45" customHeight="1" x14ac:dyDescent="0.25">
      <c r="A251" s="9">
        <v>5</v>
      </c>
      <c r="B251" s="96" t="s">
        <v>1636</v>
      </c>
      <c r="C251" s="64">
        <v>1179</v>
      </c>
      <c r="D251" s="9" t="s">
        <v>2396</v>
      </c>
      <c r="E251" s="9">
        <v>1</v>
      </c>
      <c r="F251" s="11">
        <v>2.1505376344085998</v>
      </c>
      <c r="G251" s="105"/>
      <c r="H251" s="11"/>
      <c r="I251" s="11"/>
      <c r="J251" s="105"/>
      <c r="K251" s="87" t="str">
        <f t="shared" si="9"/>
        <v>ACHTUNG! Anzahl Beobachtungen unter 10, Mittelwert und P95 sind statistisch nicht robust!</v>
      </c>
      <c r="L251" s="8" t="str">
        <f t="shared" si="10"/>
        <v>ACHTUNG! Anzahl Beobachtungen unter 10, Mittelwert und P95 sind statistisch nicht robust!</v>
      </c>
      <c r="M251" s="8" t="str">
        <f t="shared" si="11"/>
        <v>ACHTUNG! Anzahl Beobachtungen unter 60, P95 ist statistisch nicht robust!</v>
      </c>
    </row>
    <row r="252" spans="1:13" ht="17.45" customHeight="1" x14ac:dyDescent="0.25">
      <c r="A252" s="9">
        <v>4</v>
      </c>
      <c r="B252" s="96" t="s">
        <v>1637</v>
      </c>
      <c r="C252" s="64">
        <v>1180</v>
      </c>
      <c r="D252" s="9" t="s">
        <v>2397</v>
      </c>
      <c r="E252" s="9">
        <v>3</v>
      </c>
      <c r="F252" s="11">
        <v>1.175612277053</v>
      </c>
      <c r="G252" s="105" t="s">
        <v>4287</v>
      </c>
      <c r="H252" s="11">
        <v>1.3707847091632099</v>
      </c>
      <c r="I252" s="11">
        <v>2.5150962374739998</v>
      </c>
      <c r="J252" s="105" t="s">
        <v>4288</v>
      </c>
      <c r="K252" s="87" t="str">
        <f t="shared" si="9"/>
        <v>ACHTUNG! Anzahl Beobachtungen unter 10, Mittelwert und P95 sind statistisch nicht robust!</v>
      </c>
      <c r="L252" s="8" t="str">
        <f t="shared" si="10"/>
        <v>ACHTUNG! Anzahl Beobachtungen unter 10, Mittelwert und P95 sind statistisch nicht robust!</v>
      </c>
      <c r="M252" s="8" t="str">
        <f t="shared" si="11"/>
        <v>ACHTUNG! Anzahl Beobachtungen unter 60, P95 ist statistisch nicht robust!</v>
      </c>
    </row>
    <row r="253" spans="1:13" ht="17.45" customHeight="1" x14ac:dyDescent="0.25">
      <c r="A253" s="9">
        <v>5</v>
      </c>
      <c r="B253" s="96" t="s">
        <v>1638</v>
      </c>
      <c r="C253" s="64">
        <v>1181</v>
      </c>
      <c r="D253" s="9" t="s">
        <v>2398</v>
      </c>
      <c r="E253" s="9">
        <v>3</v>
      </c>
      <c r="F253" s="11">
        <v>1.175612277053</v>
      </c>
      <c r="G253" s="105" t="s">
        <v>4287</v>
      </c>
      <c r="H253" s="11">
        <v>1.3707847091632099</v>
      </c>
      <c r="I253" s="11">
        <v>2.5150962374739998</v>
      </c>
      <c r="J253" s="105" t="s">
        <v>4288</v>
      </c>
      <c r="K253" s="87" t="str">
        <f t="shared" si="9"/>
        <v>ACHTUNG! Anzahl Beobachtungen unter 10, Mittelwert und P95 sind statistisch nicht robust!</v>
      </c>
      <c r="L253" s="8" t="str">
        <f t="shared" si="10"/>
        <v>ACHTUNG! Anzahl Beobachtungen unter 10, Mittelwert und P95 sind statistisch nicht robust!</v>
      </c>
      <c r="M253" s="8" t="str">
        <f t="shared" si="11"/>
        <v>ACHTUNG! Anzahl Beobachtungen unter 60, P95 ist statistisch nicht robust!</v>
      </c>
    </row>
    <row r="254" spans="1:13" ht="17.45" customHeight="1" x14ac:dyDescent="0.25">
      <c r="A254" s="9">
        <v>3</v>
      </c>
      <c r="B254" s="96" t="s">
        <v>1639</v>
      </c>
      <c r="C254" s="64">
        <v>1192</v>
      </c>
      <c r="D254" s="9" t="s">
        <v>2399</v>
      </c>
      <c r="E254" s="9">
        <v>8</v>
      </c>
      <c r="F254" s="11">
        <v>1.3912836344077999</v>
      </c>
      <c r="G254" s="105" t="s">
        <v>8223</v>
      </c>
      <c r="H254" s="11">
        <v>0.77762543732640399</v>
      </c>
      <c r="I254" s="11">
        <v>2.3489932885906</v>
      </c>
      <c r="J254" s="105" t="s">
        <v>4134</v>
      </c>
      <c r="K254" s="87" t="str">
        <f t="shared" si="9"/>
        <v>ACHTUNG! Anzahl Beobachtungen unter 10, Mittelwert und P95 sind statistisch nicht robust!</v>
      </c>
      <c r="L254" s="8" t="str">
        <f t="shared" si="10"/>
        <v>ACHTUNG! Anzahl Beobachtungen unter 10, Mittelwert und P95 sind statistisch nicht robust!</v>
      </c>
      <c r="M254" s="8" t="str">
        <f t="shared" si="11"/>
        <v>ACHTUNG! Anzahl Beobachtungen unter 60, P95 ist statistisch nicht robust!</v>
      </c>
    </row>
    <row r="255" spans="1:13" ht="17.45" customHeight="1" x14ac:dyDescent="0.25">
      <c r="A255" s="9">
        <v>4</v>
      </c>
      <c r="B255" s="96" t="s">
        <v>1640</v>
      </c>
      <c r="C255" s="64">
        <v>1195</v>
      </c>
      <c r="D255" s="9" t="s">
        <v>2400</v>
      </c>
      <c r="E255" s="9">
        <v>3</v>
      </c>
      <c r="F255" s="11">
        <v>2.2423240281425301</v>
      </c>
      <c r="G255" s="105" t="s">
        <v>4289</v>
      </c>
      <c r="H255" s="11">
        <v>0.18475657870186399</v>
      </c>
      <c r="I255" s="11">
        <v>2.3489932885906</v>
      </c>
      <c r="J255" s="105" t="s">
        <v>4134</v>
      </c>
      <c r="K255" s="87" t="str">
        <f t="shared" si="9"/>
        <v>ACHTUNG! Anzahl Beobachtungen unter 10, Mittelwert und P95 sind statistisch nicht robust!</v>
      </c>
      <c r="L255" s="8" t="str">
        <f t="shared" si="10"/>
        <v>ACHTUNG! Anzahl Beobachtungen unter 10, Mittelwert und P95 sind statistisch nicht robust!</v>
      </c>
      <c r="M255" s="8" t="str">
        <f t="shared" si="11"/>
        <v>ACHTUNG! Anzahl Beobachtungen unter 60, P95 ist statistisch nicht robust!</v>
      </c>
    </row>
    <row r="256" spans="1:13" ht="17.45" customHeight="1" x14ac:dyDescent="0.25">
      <c r="A256" s="9">
        <v>5</v>
      </c>
      <c r="B256" s="96" t="s">
        <v>1641</v>
      </c>
      <c r="C256" s="64">
        <v>1196</v>
      </c>
      <c r="D256" s="9" t="s">
        <v>2401</v>
      </c>
      <c r="E256" s="9">
        <v>3</v>
      </c>
      <c r="F256" s="11">
        <v>2.2423240281425301</v>
      </c>
      <c r="G256" s="105" t="s">
        <v>4289</v>
      </c>
      <c r="H256" s="11">
        <v>0.18475657870186399</v>
      </c>
      <c r="I256" s="11">
        <v>2.3489932885906</v>
      </c>
      <c r="J256" s="105" t="s">
        <v>4134</v>
      </c>
      <c r="K256" s="87" t="str">
        <f t="shared" si="9"/>
        <v>ACHTUNG! Anzahl Beobachtungen unter 10, Mittelwert und P95 sind statistisch nicht robust!</v>
      </c>
      <c r="L256" s="8" t="str">
        <f t="shared" si="10"/>
        <v>ACHTUNG! Anzahl Beobachtungen unter 10, Mittelwert und P95 sind statistisch nicht robust!</v>
      </c>
      <c r="M256" s="8" t="str">
        <f t="shared" si="11"/>
        <v>ACHTUNG! Anzahl Beobachtungen unter 60, P95 ist statistisch nicht robust!</v>
      </c>
    </row>
    <row r="257" spans="1:13" ht="17.45" customHeight="1" x14ac:dyDescent="0.25">
      <c r="A257" s="9">
        <v>4</v>
      </c>
      <c r="B257" s="96" t="s">
        <v>1642</v>
      </c>
      <c r="C257" s="64">
        <v>1197</v>
      </c>
      <c r="D257" s="9" t="s">
        <v>2402</v>
      </c>
      <c r="E257" s="9">
        <v>3</v>
      </c>
      <c r="F257" s="11">
        <v>1.16288761483111</v>
      </c>
      <c r="G257" s="105" t="s">
        <v>4290</v>
      </c>
      <c r="H257" s="11">
        <v>0.14878405623643601</v>
      </c>
      <c r="I257" s="11">
        <v>1.2904597395694899</v>
      </c>
      <c r="J257" s="105" t="s">
        <v>4291</v>
      </c>
      <c r="K257" s="87" t="str">
        <f t="shared" si="9"/>
        <v>ACHTUNG! Anzahl Beobachtungen unter 10, Mittelwert und P95 sind statistisch nicht robust!</v>
      </c>
      <c r="L257" s="8" t="str">
        <f t="shared" si="10"/>
        <v>ACHTUNG! Anzahl Beobachtungen unter 10, Mittelwert und P95 sind statistisch nicht robust!</v>
      </c>
      <c r="M257" s="8" t="str">
        <f t="shared" si="11"/>
        <v>ACHTUNG! Anzahl Beobachtungen unter 60, P95 ist statistisch nicht robust!</v>
      </c>
    </row>
    <row r="258" spans="1:13" ht="17.45" customHeight="1" x14ac:dyDescent="0.25">
      <c r="A258" s="9">
        <v>5</v>
      </c>
      <c r="B258" s="96" t="s">
        <v>1643</v>
      </c>
      <c r="C258" s="64">
        <v>1198</v>
      </c>
      <c r="D258" s="9" t="s">
        <v>2403</v>
      </c>
      <c r="E258" s="9">
        <v>3</v>
      </c>
      <c r="F258" s="11">
        <v>1.16288761483111</v>
      </c>
      <c r="G258" s="105" t="s">
        <v>4290</v>
      </c>
      <c r="H258" s="11">
        <v>0.14878405623643601</v>
      </c>
      <c r="I258" s="11">
        <v>1.2904597395694899</v>
      </c>
      <c r="J258" s="105" t="s">
        <v>4291</v>
      </c>
      <c r="K258" s="87" t="str">
        <f t="shared" si="9"/>
        <v>ACHTUNG! Anzahl Beobachtungen unter 10, Mittelwert und P95 sind statistisch nicht robust!</v>
      </c>
      <c r="L258" s="8" t="str">
        <f t="shared" si="10"/>
        <v>ACHTUNG! Anzahl Beobachtungen unter 10, Mittelwert und P95 sind statistisch nicht robust!</v>
      </c>
      <c r="M258" s="8" t="str">
        <f t="shared" si="11"/>
        <v>ACHTUNG! Anzahl Beobachtungen unter 60, P95 ist statistisch nicht robust!</v>
      </c>
    </row>
    <row r="259" spans="1:13" ht="17.45" customHeight="1" x14ac:dyDescent="0.25">
      <c r="A259" s="9">
        <v>4</v>
      </c>
      <c r="B259" s="96" t="s">
        <v>1644</v>
      </c>
      <c r="C259" s="64">
        <v>1201</v>
      </c>
      <c r="D259" s="9" t="s">
        <v>2404</v>
      </c>
      <c r="E259" s="9">
        <v>2</v>
      </c>
      <c r="F259" s="11">
        <v>0.457317073170732</v>
      </c>
      <c r="G259" s="105" t="s">
        <v>4292</v>
      </c>
      <c r="H259" s="11">
        <v>0.21558133572760599</v>
      </c>
      <c r="I259" s="11">
        <v>0.59451219512195097</v>
      </c>
      <c r="J259" s="105" t="s">
        <v>4293</v>
      </c>
      <c r="K259" s="87" t="str">
        <f t="shared" si="9"/>
        <v>ACHTUNG! Anzahl Beobachtungen unter 10, Mittelwert und P95 sind statistisch nicht robust!</v>
      </c>
      <c r="L259" s="8" t="str">
        <f t="shared" si="10"/>
        <v>ACHTUNG! Anzahl Beobachtungen unter 10, Mittelwert und P95 sind statistisch nicht robust!</v>
      </c>
      <c r="M259" s="8" t="str">
        <f t="shared" si="11"/>
        <v>ACHTUNG! Anzahl Beobachtungen unter 60, P95 ist statistisch nicht robust!</v>
      </c>
    </row>
    <row r="260" spans="1:13" ht="17.45" customHeight="1" x14ac:dyDescent="0.25">
      <c r="A260" s="9">
        <v>5</v>
      </c>
      <c r="B260" s="96" t="s">
        <v>1645</v>
      </c>
      <c r="C260" s="64">
        <v>1202</v>
      </c>
      <c r="D260" s="9" t="s">
        <v>2405</v>
      </c>
      <c r="E260" s="9">
        <v>2</v>
      </c>
      <c r="F260" s="11">
        <v>0.457317073170732</v>
      </c>
      <c r="G260" s="105" t="s">
        <v>4292</v>
      </c>
      <c r="H260" s="11">
        <v>0.21558133572760599</v>
      </c>
      <c r="I260" s="11">
        <v>0.59451219512195097</v>
      </c>
      <c r="J260" s="105" t="s">
        <v>4293</v>
      </c>
      <c r="K260" s="87" t="str">
        <f t="shared" ref="K260:K323" si="12">IF(NOT(L260=""),L260,IF(NOT(M260=""),M260,""))</f>
        <v>ACHTUNG! Anzahl Beobachtungen unter 10, Mittelwert und P95 sind statistisch nicht robust!</v>
      </c>
      <c r="L260" s="8" t="str">
        <f t="shared" ref="L260:L323" si="13">IF(E260&lt;10,"ACHTUNG! Anzahl Beobachtungen unter 10, Mittelwert und P95 sind statistisch nicht robust!","")</f>
        <v>ACHTUNG! Anzahl Beobachtungen unter 10, Mittelwert und P95 sind statistisch nicht robust!</v>
      </c>
      <c r="M260" s="8" t="str">
        <f t="shared" ref="M260:M323" si="14">IF(E260&lt;60,"ACHTUNG! Anzahl Beobachtungen unter 60, P95 ist statistisch nicht robust!","")</f>
        <v>ACHTUNG! Anzahl Beobachtungen unter 60, P95 ist statistisch nicht robust!</v>
      </c>
    </row>
    <row r="261" spans="1:13" ht="17.45" customHeight="1" x14ac:dyDescent="0.25">
      <c r="A261" s="9">
        <v>2</v>
      </c>
      <c r="B261" s="96" t="s">
        <v>1646</v>
      </c>
      <c r="C261" s="64">
        <v>1274</v>
      </c>
      <c r="D261" s="9" t="s">
        <v>2406</v>
      </c>
      <c r="E261" s="9">
        <v>249</v>
      </c>
      <c r="F261" s="11">
        <v>2.9039600625368599E-2</v>
      </c>
      <c r="G261" s="105" t="s">
        <v>8224</v>
      </c>
      <c r="H261" s="11">
        <v>4.62572355119086E-2</v>
      </c>
      <c r="I261" s="11">
        <v>9.3730378578024007E-2</v>
      </c>
      <c r="J261" s="105" t="s">
        <v>4294</v>
      </c>
      <c r="K261" s="87" t="str">
        <f t="shared" si="12"/>
        <v/>
      </c>
      <c r="L261" s="8" t="str">
        <f t="shared" si="13"/>
        <v/>
      </c>
      <c r="M261" s="8" t="str">
        <f t="shared" si="14"/>
        <v/>
      </c>
    </row>
    <row r="262" spans="1:13" ht="17.45" customHeight="1" x14ac:dyDescent="0.25">
      <c r="A262" s="9">
        <v>3</v>
      </c>
      <c r="B262" s="96" t="s">
        <v>1647</v>
      </c>
      <c r="C262" s="64">
        <v>1275</v>
      </c>
      <c r="D262" s="9" t="s">
        <v>2407</v>
      </c>
      <c r="E262" s="9">
        <v>117</v>
      </c>
      <c r="F262" s="11">
        <v>2.02771419657428E-2</v>
      </c>
      <c r="G262" s="105" t="s">
        <v>8225</v>
      </c>
      <c r="H262" s="11">
        <v>2.02283943861515E-2</v>
      </c>
      <c r="I262" s="11">
        <v>7.1282951653943993E-2</v>
      </c>
      <c r="J262" s="105" t="s">
        <v>4295</v>
      </c>
      <c r="K262" s="87" t="str">
        <f t="shared" si="12"/>
        <v/>
      </c>
      <c r="L262" s="8" t="str">
        <f t="shared" si="13"/>
        <v/>
      </c>
      <c r="M262" s="8" t="str">
        <f t="shared" si="14"/>
        <v/>
      </c>
    </row>
    <row r="263" spans="1:13" ht="17.45" customHeight="1" x14ac:dyDescent="0.25">
      <c r="A263" s="9">
        <v>4</v>
      </c>
      <c r="B263" s="96" t="s">
        <v>1648</v>
      </c>
      <c r="C263" s="64">
        <v>1278</v>
      </c>
      <c r="D263" s="9" t="s">
        <v>2408</v>
      </c>
      <c r="E263" s="9">
        <v>34</v>
      </c>
      <c r="F263" s="11">
        <v>1.91518655311534E-2</v>
      </c>
      <c r="G263" s="105" t="s">
        <v>8226</v>
      </c>
      <c r="H263" s="11">
        <v>1.09513425828321E-2</v>
      </c>
      <c r="I263" s="11">
        <v>3.9796094008606397E-2</v>
      </c>
      <c r="J263" s="105" t="s">
        <v>4296</v>
      </c>
      <c r="K263" s="87" t="str">
        <f t="shared" si="12"/>
        <v>ACHTUNG! Anzahl Beobachtungen unter 60, P95 ist statistisch nicht robust!</v>
      </c>
      <c r="L263" s="8" t="str">
        <f t="shared" si="13"/>
        <v/>
      </c>
      <c r="M263" s="8" t="str">
        <f t="shared" si="14"/>
        <v>ACHTUNG! Anzahl Beobachtungen unter 60, P95 ist statistisch nicht robust!</v>
      </c>
    </row>
    <row r="264" spans="1:13" ht="17.45" customHeight="1" x14ac:dyDescent="0.25">
      <c r="A264" s="9">
        <v>4</v>
      </c>
      <c r="B264" s="96" t="s">
        <v>1649</v>
      </c>
      <c r="C264" s="64">
        <v>1279</v>
      </c>
      <c r="D264" s="9" t="s">
        <v>2409</v>
      </c>
      <c r="E264" s="9">
        <v>22</v>
      </c>
      <c r="F264" s="11">
        <v>3.2045368840688498E-3</v>
      </c>
      <c r="G264" s="105" t="s">
        <v>4297</v>
      </c>
      <c r="H264" s="11">
        <v>2.2014379451890101E-3</v>
      </c>
      <c r="I264" s="11">
        <v>7.4749472724163499E-3</v>
      </c>
      <c r="J264" s="105" t="s">
        <v>4298</v>
      </c>
      <c r="K264" s="87" t="str">
        <f t="shared" si="12"/>
        <v>ACHTUNG! Anzahl Beobachtungen unter 60, P95 ist statistisch nicht robust!</v>
      </c>
      <c r="L264" s="8" t="str">
        <f t="shared" si="13"/>
        <v/>
      </c>
      <c r="M264" s="8" t="str">
        <f t="shared" si="14"/>
        <v>ACHTUNG! Anzahl Beobachtungen unter 60, P95 ist statistisch nicht robust!</v>
      </c>
    </row>
    <row r="265" spans="1:13" ht="17.45" customHeight="1" x14ac:dyDescent="0.25">
      <c r="A265" s="9">
        <v>4</v>
      </c>
      <c r="B265" s="96" t="s">
        <v>1650</v>
      </c>
      <c r="C265" s="64">
        <v>1286</v>
      </c>
      <c r="D265" s="9" t="s">
        <v>2410</v>
      </c>
      <c r="E265" s="9">
        <v>77</v>
      </c>
      <c r="F265" s="11">
        <v>1.8066937043695601E-2</v>
      </c>
      <c r="G265" s="105" t="s">
        <v>8227</v>
      </c>
      <c r="H265" s="11">
        <v>1.3878584739341801E-2</v>
      </c>
      <c r="I265" s="11">
        <v>4.7303550973654102E-2</v>
      </c>
      <c r="J265" s="105" t="s">
        <v>4299</v>
      </c>
      <c r="K265" s="87" t="str">
        <f t="shared" si="12"/>
        <v/>
      </c>
      <c r="L265" s="8" t="str">
        <f t="shared" si="13"/>
        <v/>
      </c>
      <c r="M265" s="8" t="str">
        <f t="shared" si="14"/>
        <v/>
      </c>
    </row>
    <row r="266" spans="1:13" ht="17.45" customHeight="1" x14ac:dyDescent="0.25">
      <c r="A266" s="9">
        <v>4</v>
      </c>
      <c r="B266" s="96" t="s">
        <v>1651</v>
      </c>
      <c r="C266" s="64">
        <v>1288</v>
      </c>
      <c r="D266" s="9" t="s">
        <v>2411</v>
      </c>
      <c r="E266" s="9">
        <v>12</v>
      </c>
      <c r="F266" s="11">
        <v>9.7592041872943108E-3</v>
      </c>
      <c r="G266" s="105" t="s">
        <v>8228</v>
      </c>
      <c r="H266" s="11">
        <v>2.7246102316330701E-3</v>
      </c>
      <c r="I266" s="11">
        <v>1.40182523872763E-2</v>
      </c>
      <c r="J266" s="105" t="s">
        <v>4300</v>
      </c>
      <c r="K266" s="87" t="str">
        <f t="shared" si="12"/>
        <v>ACHTUNG! Anzahl Beobachtungen unter 60, P95 ist statistisch nicht robust!</v>
      </c>
      <c r="L266" s="8" t="str">
        <f t="shared" si="13"/>
        <v/>
      </c>
      <c r="M266" s="8" t="str">
        <f t="shared" si="14"/>
        <v>ACHTUNG! Anzahl Beobachtungen unter 60, P95 ist statistisch nicht robust!</v>
      </c>
    </row>
    <row r="267" spans="1:13" ht="17.45" customHeight="1" x14ac:dyDescent="0.25">
      <c r="A267" s="9">
        <v>4</v>
      </c>
      <c r="B267" s="96" t="s">
        <v>1652</v>
      </c>
      <c r="C267" s="64">
        <v>1294</v>
      </c>
      <c r="D267" s="9" t="s">
        <v>2412</v>
      </c>
      <c r="E267" s="9">
        <v>9</v>
      </c>
      <c r="F267" s="11">
        <v>1.5833085319009298E-2</v>
      </c>
      <c r="G267" s="105" t="s">
        <v>8229</v>
      </c>
      <c r="H267" s="11">
        <v>1.27622383931519E-2</v>
      </c>
      <c r="I267" s="11">
        <v>3.5197205631399303E-2</v>
      </c>
      <c r="J267" s="105" t="s">
        <v>4301</v>
      </c>
      <c r="K267" s="87" t="str">
        <f t="shared" si="12"/>
        <v>ACHTUNG! Anzahl Beobachtungen unter 10, Mittelwert und P95 sind statistisch nicht robust!</v>
      </c>
      <c r="L267" s="8" t="str">
        <f t="shared" si="13"/>
        <v>ACHTUNG! Anzahl Beobachtungen unter 10, Mittelwert und P95 sind statistisch nicht robust!</v>
      </c>
      <c r="M267" s="8" t="str">
        <f t="shared" si="14"/>
        <v>ACHTUNG! Anzahl Beobachtungen unter 60, P95 ist statistisch nicht robust!</v>
      </c>
    </row>
    <row r="268" spans="1:13" ht="17.45" customHeight="1" x14ac:dyDescent="0.25">
      <c r="A268" s="9">
        <v>3</v>
      </c>
      <c r="B268" s="96" t="s">
        <v>1653</v>
      </c>
      <c r="C268" s="64">
        <v>1305</v>
      </c>
      <c r="D268" s="9" t="s">
        <v>2413</v>
      </c>
      <c r="E268" s="9">
        <v>63</v>
      </c>
      <c r="F268" s="11">
        <v>3.1300741407877101E-3</v>
      </c>
      <c r="G268" s="105" t="s">
        <v>4302</v>
      </c>
      <c r="H268" s="11">
        <v>3.4088509591618599E-3</v>
      </c>
      <c r="I268" s="11">
        <v>1.0253285513001101E-2</v>
      </c>
      <c r="J268" s="105" t="s">
        <v>4303</v>
      </c>
      <c r="K268" s="87" t="str">
        <f t="shared" si="12"/>
        <v/>
      </c>
      <c r="L268" s="8" t="str">
        <f t="shared" si="13"/>
        <v/>
      </c>
      <c r="M268" s="8" t="str">
        <f t="shared" si="14"/>
        <v/>
      </c>
    </row>
    <row r="269" spans="1:13" ht="17.45" customHeight="1" x14ac:dyDescent="0.25">
      <c r="A269" s="9">
        <v>4</v>
      </c>
      <c r="B269" s="96" t="s">
        <v>1654</v>
      </c>
      <c r="C269" s="64">
        <v>1315</v>
      </c>
      <c r="D269" s="9" t="s">
        <v>2414</v>
      </c>
      <c r="E269" s="9">
        <v>4</v>
      </c>
      <c r="F269" s="11">
        <v>1.07230642429777E-2</v>
      </c>
      <c r="G269" s="105" t="s">
        <v>4304</v>
      </c>
      <c r="H269" s="11">
        <v>4.6487527134681803E-3</v>
      </c>
      <c r="I269" s="11">
        <v>1.51885843721887E-2</v>
      </c>
      <c r="J269" s="105" t="s">
        <v>4305</v>
      </c>
      <c r="K269" s="87" t="str">
        <f t="shared" si="12"/>
        <v>ACHTUNG! Anzahl Beobachtungen unter 10, Mittelwert und P95 sind statistisch nicht robust!</v>
      </c>
      <c r="L269" s="8" t="str">
        <f t="shared" si="13"/>
        <v>ACHTUNG! Anzahl Beobachtungen unter 10, Mittelwert und P95 sind statistisch nicht robust!</v>
      </c>
      <c r="M269" s="8" t="str">
        <f t="shared" si="14"/>
        <v>ACHTUNG! Anzahl Beobachtungen unter 60, P95 ist statistisch nicht robust!</v>
      </c>
    </row>
    <row r="270" spans="1:13" ht="17.45" customHeight="1" x14ac:dyDescent="0.25">
      <c r="A270" s="9">
        <v>5</v>
      </c>
      <c r="B270" s="96" t="s">
        <v>1655</v>
      </c>
      <c r="C270" s="64">
        <v>1316</v>
      </c>
      <c r="D270" s="9" t="s">
        <v>2415</v>
      </c>
      <c r="E270" s="9">
        <v>4</v>
      </c>
      <c r="F270" s="11">
        <v>1.07230642429777E-2</v>
      </c>
      <c r="G270" s="105" t="s">
        <v>4306</v>
      </c>
      <c r="H270" s="11">
        <v>4.6487527134681803E-3</v>
      </c>
      <c r="I270" s="11">
        <v>1.51885843721887E-2</v>
      </c>
      <c r="J270" s="105" t="s">
        <v>4305</v>
      </c>
      <c r="K270" s="87" t="str">
        <f t="shared" si="12"/>
        <v>ACHTUNG! Anzahl Beobachtungen unter 10, Mittelwert und P95 sind statistisch nicht robust!</v>
      </c>
      <c r="L270" s="8" t="str">
        <f t="shared" si="13"/>
        <v>ACHTUNG! Anzahl Beobachtungen unter 10, Mittelwert und P95 sind statistisch nicht robust!</v>
      </c>
      <c r="M270" s="8" t="str">
        <f t="shared" si="14"/>
        <v>ACHTUNG! Anzahl Beobachtungen unter 60, P95 ist statistisch nicht robust!</v>
      </c>
    </row>
    <row r="271" spans="1:13" ht="17.45" customHeight="1" x14ac:dyDescent="0.25">
      <c r="A271" s="9">
        <v>4</v>
      </c>
      <c r="B271" s="96" t="s">
        <v>1656</v>
      </c>
      <c r="C271" s="64">
        <v>1318</v>
      </c>
      <c r="D271" s="9" t="s">
        <v>2416</v>
      </c>
      <c r="E271" s="9">
        <v>6</v>
      </c>
      <c r="F271" s="11">
        <v>6.5085194205273898E-3</v>
      </c>
      <c r="G271" s="105" t="s">
        <v>4307</v>
      </c>
      <c r="H271" s="11">
        <v>6.6428144607590597E-3</v>
      </c>
      <c r="I271" s="11">
        <v>1.61295681063123E-2</v>
      </c>
      <c r="J271" s="105" t="s">
        <v>4308</v>
      </c>
      <c r="K271" s="87" t="str">
        <f t="shared" si="12"/>
        <v>ACHTUNG! Anzahl Beobachtungen unter 10, Mittelwert und P95 sind statistisch nicht robust!</v>
      </c>
      <c r="L271" s="8" t="str">
        <f t="shared" si="13"/>
        <v>ACHTUNG! Anzahl Beobachtungen unter 10, Mittelwert und P95 sind statistisch nicht robust!</v>
      </c>
      <c r="M271" s="8" t="str">
        <f t="shared" si="14"/>
        <v>ACHTUNG! Anzahl Beobachtungen unter 60, P95 ist statistisch nicht robust!</v>
      </c>
    </row>
    <row r="272" spans="1:13" ht="17.45" customHeight="1" x14ac:dyDescent="0.25">
      <c r="A272" s="9">
        <v>5</v>
      </c>
      <c r="B272" s="96" t="s">
        <v>1657</v>
      </c>
      <c r="C272" s="64">
        <v>1319</v>
      </c>
      <c r="D272" s="9" t="s">
        <v>2417</v>
      </c>
      <c r="E272" s="9">
        <v>6</v>
      </c>
      <c r="F272" s="11">
        <v>6.5085194205273898E-3</v>
      </c>
      <c r="G272" s="105" t="s">
        <v>4307</v>
      </c>
      <c r="H272" s="11">
        <v>6.6428144607590597E-3</v>
      </c>
      <c r="I272" s="11">
        <v>1.61295681063123E-2</v>
      </c>
      <c r="J272" s="105" t="s">
        <v>4308</v>
      </c>
      <c r="K272" s="87" t="str">
        <f t="shared" si="12"/>
        <v>ACHTUNG! Anzahl Beobachtungen unter 10, Mittelwert und P95 sind statistisch nicht robust!</v>
      </c>
      <c r="L272" s="8" t="str">
        <f t="shared" si="13"/>
        <v>ACHTUNG! Anzahl Beobachtungen unter 10, Mittelwert und P95 sind statistisch nicht robust!</v>
      </c>
      <c r="M272" s="8" t="str">
        <f t="shared" si="14"/>
        <v>ACHTUNG! Anzahl Beobachtungen unter 60, P95 ist statistisch nicht robust!</v>
      </c>
    </row>
    <row r="273" spans="1:13" ht="17.45" customHeight="1" x14ac:dyDescent="0.25">
      <c r="A273" s="9">
        <v>4</v>
      </c>
      <c r="B273" s="96" t="s">
        <v>1658</v>
      </c>
      <c r="C273" s="64">
        <v>1328</v>
      </c>
      <c r="D273" s="9" t="s">
        <v>2418</v>
      </c>
      <c r="E273" s="9">
        <v>53</v>
      </c>
      <c r="F273" s="11">
        <v>2.1745527806519001E-3</v>
      </c>
      <c r="G273" s="105" t="s">
        <v>8230</v>
      </c>
      <c r="H273" s="11">
        <v>1.2971961608614501E-3</v>
      </c>
      <c r="I273" s="11">
        <v>4.0295368091295596E-3</v>
      </c>
      <c r="J273" s="105" t="s">
        <v>4309</v>
      </c>
      <c r="K273" s="87" t="str">
        <f t="shared" si="12"/>
        <v>ACHTUNG! Anzahl Beobachtungen unter 60, P95 ist statistisch nicht robust!</v>
      </c>
      <c r="L273" s="8" t="str">
        <f t="shared" si="13"/>
        <v/>
      </c>
      <c r="M273" s="8" t="str">
        <f t="shared" si="14"/>
        <v>ACHTUNG! Anzahl Beobachtungen unter 60, P95 ist statistisch nicht robust!</v>
      </c>
    </row>
    <row r="274" spans="1:13" ht="17.45" customHeight="1" x14ac:dyDescent="0.25">
      <c r="A274" s="9">
        <v>5</v>
      </c>
      <c r="B274" s="96" t="s">
        <v>1659</v>
      </c>
      <c r="C274" s="64">
        <v>1329</v>
      </c>
      <c r="D274" s="9" t="s">
        <v>2419</v>
      </c>
      <c r="E274" s="9">
        <v>53</v>
      </c>
      <c r="F274" s="11">
        <v>2.1745527806519001E-3</v>
      </c>
      <c r="G274" s="105" t="s">
        <v>8231</v>
      </c>
      <c r="H274" s="11">
        <v>1.2971961608614501E-3</v>
      </c>
      <c r="I274" s="11">
        <v>4.0295368091295596E-3</v>
      </c>
      <c r="J274" s="105" t="s">
        <v>4309</v>
      </c>
      <c r="K274" s="87" t="str">
        <f t="shared" si="12"/>
        <v>ACHTUNG! Anzahl Beobachtungen unter 60, P95 ist statistisch nicht robust!</v>
      </c>
      <c r="L274" s="8" t="str">
        <f t="shared" si="13"/>
        <v/>
      </c>
      <c r="M274" s="8" t="str">
        <f t="shared" si="14"/>
        <v>ACHTUNG! Anzahl Beobachtungen unter 60, P95 ist statistisch nicht robust!</v>
      </c>
    </row>
    <row r="275" spans="1:13" ht="17.45" customHeight="1" x14ac:dyDescent="0.25">
      <c r="A275" s="9">
        <v>3</v>
      </c>
      <c r="B275" s="96" t="s">
        <v>1660</v>
      </c>
      <c r="C275" s="64">
        <v>1337</v>
      </c>
      <c r="D275" s="9" t="s">
        <v>2420</v>
      </c>
      <c r="E275" s="9">
        <v>12</v>
      </c>
      <c r="F275" s="11">
        <v>6.4811507488287595E-2</v>
      </c>
      <c r="G275" s="105" t="s">
        <v>8232</v>
      </c>
      <c r="H275" s="11">
        <v>0.134792768349346</v>
      </c>
      <c r="I275" s="11">
        <v>0.35335689045936403</v>
      </c>
      <c r="J275" s="105" t="s">
        <v>4134</v>
      </c>
      <c r="K275" s="87" t="str">
        <f t="shared" si="12"/>
        <v>ACHTUNG! Anzahl Beobachtungen unter 60, P95 ist statistisch nicht robust!</v>
      </c>
      <c r="L275" s="8" t="str">
        <f t="shared" si="13"/>
        <v/>
      </c>
      <c r="M275" s="8" t="str">
        <f t="shared" si="14"/>
        <v>ACHTUNG! Anzahl Beobachtungen unter 60, P95 ist statistisch nicht robust!</v>
      </c>
    </row>
    <row r="276" spans="1:13" ht="17.45" customHeight="1" x14ac:dyDescent="0.25">
      <c r="A276" s="9">
        <v>4</v>
      </c>
      <c r="B276" s="96" t="s">
        <v>1661</v>
      </c>
      <c r="C276" s="64">
        <v>1338</v>
      </c>
      <c r="D276" s="9" t="s">
        <v>2421</v>
      </c>
      <c r="E276" s="9">
        <v>10</v>
      </c>
      <c r="F276" s="11">
        <v>7.1024308940723299E-3</v>
      </c>
      <c r="G276" s="105" t="s">
        <v>4310</v>
      </c>
      <c r="H276" s="11">
        <v>2.1014045743403599E-3</v>
      </c>
      <c r="I276" s="11">
        <v>9.3362047396075409E-3</v>
      </c>
      <c r="J276" s="105" t="s">
        <v>4311</v>
      </c>
      <c r="K276" s="87" t="str">
        <f t="shared" si="12"/>
        <v>ACHTUNG! Anzahl Beobachtungen unter 60, P95 ist statistisch nicht robust!</v>
      </c>
      <c r="L276" s="8" t="str">
        <f t="shared" si="13"/>
        <v/>
      </c>
      <c r="M276" s="8" t="str">
        <f t="shared" si="14"/>
        <v>ACHTUNG! Anzahl Beobachtungen unter 60, P95 ist statistisch nicht robust!</v>
      </c>
    </row>
    <row r="277" spans="1:13" ht="17.45" customHeight="1" x14ac:dyDescent="0.25">
      <c r="A277" s="9">
        <v>5</v>
      </c>
      <c r="B277" s="96" t="s">
        <v>1662</v>
      </c>
      <c r="C277" s="64">
        <v>1339</v>
      </c>
      <c r="D277" s="9" t="s">
        <v>2422</v>
      </c>
      <c r="E277" s="9">
        <v>10</v>
      </c>
      <c r="F277" s="11">
        <v>7.1024308940723299E-3</v>
      </c>
      <c r="G277" s="105" t="s">
        <v>8233</v>
      </c>
      <c r="H277" s="11">
        <v>2.1014045743403599E-3</v>
      </c>
      <c r="I277" s="11">
        <v>9.3362047396075409E-3</v>
      </c>
      <c r="J277" s="105" t="s">
        <v>4311</v>
      </c>
      <c r="K277" s="87" t="str">
        <f t="shared" si="12"/>
        <v>ACHTUNG! Anzahl Beobachtungen unter 60, P95 ist statistisch nicht robust!</v>
      </c>
      <c r="L277" s="8" t="str">
        <f t="shared" si="13"/>
        <v/>
      </c>
      <c r="M277" s="8" t="str">
        <f t="shared" si="14"/>
        <v>ACHTUNG! Anzahl Beobachtungen unter 60, P95 ist statistisch nicht robust!</v>
      </c>
    </row>
    <row r="278" spans="1:13" ht="17.45" customHeight="1" x14ac:dyDescent="0.25">
      <c r="A278" s="9">
        <v>4</v>
      </c>
      <c r="B278" s="96" t="s">
        <v>1663</v>
      </c>
      <c r="C278" s="64">
        <v>1344</v>
      </c>
      <c r="D278" s="9" t="s">
        <v>2423</v>
      </c>
      <c r="E278" s="9">
        <v>2</v>
      </c>
      <c r="F278" s="11">
        <v>0.35335689045936403</v>
      </c>
      <c r="G278" s="105"/>
      <c r="H278" s="11">
        <v>0</v>
      </c>
      <c r="I278" s="11"/>
      <c r="J278" s="105"/>
      <c r="K278" s="87" t="str">
        <f t="shared" si="12"/>
        <v>ACHTUNG! Anzahl Beobachtungen unter 10, Mittelwert und P95 sind statistisch nicht robust!</v>
      </c>
      <c r="L278" s="8" t="str">
        <f t="shared" si="13"/>
        <v>ACHTUNG! Anzahl Beobachtungen unter 10, Mittelwert und P95 sind statistisch nicht robust!</v>
      </c>
      <c r="M278" s="8" t="str">
        <f t="shared" si="14"/>
        <v>ACHTUNG! Anzahl Beobachtungen unter 60, P95 ist statistisch nicht robust!</v>
      </c>
    </row>
    <row r="279" spans="1:13" ht="17.45" customHeight="1" x14ac:dyDescent="0.25">
      <c r="A279" s="9">
        <v>5</v>
      </c>
      <c r="B279" s="96" t="s">
        <v>1664</v>
      </c>
      <c r="C279" s="64">
        <v>1345</v>
      </c>
      <c r="D279" s="9" t="s">
        <v>2424</v>
      </c>
      <c r="E279" s="9">
        <v>2</v>
      </c>
      <c r="F279" s="11">
        <v>0.35335689045936403</v>
      </c>
      <c r="G279" s="105"/>
      <c r="H279" s="11">
        <v>0</v>
      </c>
      <c r="I279" s="11"/>
      <c r="J279" s="105"/>
      <c r="K279" s="87" t="str">
        <f t="shared" si="12"/>
        <v>ACHTUNG! Anzahl Beobachtungen unter 10, Mittelwert und P95 sind statistisch nicht robust!</v>
      </c>
      <c r="L279" s="8" t="str">
        <f t="shared" si="13"/>
        <v>ACHTUNG! Anzahl Beobachtungen unter 10, Mittelwert und P95 sind statistisch nicht robust!</v>
      </c>
      <c r="M279" s="8" t="str">
        <f t="shared" si="14"/>
        <v>ACHTUNG! Anzahl Beobachtungen unter 60, P95 ist statistisch nicht robust!</v>
      </c>
    </row>
    <row r="280" spans="1:13" ht="17.45" customHeight="1" x14ac:dyDescent="0.25">
      <c r="A280" s="9">
        <v>3</v>
      </c>
      <c r="B280" s="96" t="s">
        <v>1665</v>
      </c>
      <c r="C280" s="64">
        <v>1356</v>
      </c>
      <c r="D280" s="9" t="s">
        <v>2425</v>
      </c>
      <c r="E280" s="9">
        <v>22</v>
      </c>
      <c r="F280" s="11">
        <v>2.87647174785589E-2</v>
      </c>
      <c r="G280" s="105" t="s">
        <v>8234</v>
      </c>
      <c r="H280" s="11">
        <v>5.5889562668054199E-2</v>
      </c>
      <c r="I280" s="11">
        <v>0.164577859597447</v>
      </c>
      <c r="J280" s="105" t="s">
        <v>4312</v>
      </c>
      <c r="K280" s="87" t="str">
        <f t="shared" si="12"/>
        <v>ACHTUNG! Anzahl Beobachtungen unter 60, P95 ist statistisch nicht robust!</v>
      </c>
      <c r="L280" s="8" t="str">
        <f t="shared" si="13"/>
        <v/>
      </c>
      <c r="M280" s="8" t="str">
        <f t="shared" si="14"/>
        <v>ACHTUNG! Anzahl Beobachtungen unter 60, P95 ist statistisch nicht robust!</v>
      </c>
    </row>
    <row r="281" spans="1:13" ht="17.45" customHeight="1" x14ac:dyDescent="0.25">
      <c r="A281" s="9">
        <v>4</v>
      </c>
      <c r="B281" s="96" t="s">
        <v>1666</v>
      </c>
      <c r="C281" s="64">
        <v>1357</v>
      </c>
      <c r="D281" s="9" t="s">
        <v>2426</v>
      </c>
      <c r="E281" s="9">
        <v>22</v>
      </c>
      <c r="F281" s="11">
        <v>2.87647174785589E-2</v>
      </c>
      <c r="G281" s="105" t="s">
        <v>8235</v>
      </c>
      <c r="H281" s="11">
        <v>5.5889562668054199E-2</v>
      </c>
      <c r="I281" s="11">
        <v>0.164577859597447</v>
      </c>
      <c r="J281" s="105" t="s">
        <v>4312</v>
      </c>
      <c r="K281" s="87" t="str">
        <f t="shared" si="12"/>
        <v>ACHTUNG! Anzahl Beobachtungen unter 60, P95 ist statistisch nicht robust!</v>
      </c>
      <c r="L281" s="8" t="str">
        <f t="shared" si="13"/>
        <v/>
      </c>
      <c r="M281" s="8" t="str">
        <f t="shared" si="14"/>
        <v>ACHTUNG! Anzahl Beobachtungen unter 60, P95 ist statistisch nicht robust!</v>
      </c>
    </row>
    <row r="282" spans="1:13" ht="17.45" customHeight="1" x14ac:dyDescent="0.25">
      <c r="A282" s="9">
        <v>3</v>
      </c>
      <c r="B282" s="96" t="s">
        <v>1667</v>
      </c>
      <c r="C282" s="64">
        <v>1364</v>
      </c>
      <c r="D282" s="9" t="s">
        <v>2427</v>
      </c>
      <c r="E282" s="9">
        <v>1</v>
      </c>
      <c r="F282" s="11">
        <v>3.3003300330032998E-4</v>
      </c>
      <c r="G282" s="105"/>
      <c r="H282" s="11"/>
      <c r="I282" s="11"/>
      <c r="J282" s="105"/>
      <c r="K282" s="87" t="str">
        <f t="shared" si="12"/>
        <v>ACHTUNG! Anzahl Beobachtungen unter 10, Mittelwert und P95 sind statistisch nicht robust!</v>
      </c>
      <c r="L282" s="8" t="str">
        <f t="shared" si="13"/>
        <v>ACHTUNG! Anzahl Beobachtungen unter 10, Mittelwert und P95 sind statistisch nicht robust!</v>
      </c>
      <c r="M282" s="8" t="str">
        <f t="shared" si="14"/>
        <v>ACHTUNG! Anzahl Beobachtungen unter 60, P95 ist statistisch nicht robust!</v>
      </c>
    </row>
    <row r="283" spans="1:13" ht="17.45" customHeight="1" x14ac:dyDescent="0.25">
      <c r="A283" s="9">
        <v>4</v>
      </c>
      <c r="B283" s="96" t="s">
        <v>1668</v>
      </c>
      <c r="C283" s="64">
        <v>1367</v>
      </c>
      <c r="D283" s="9" t="s">
        <v>2428</v>
      </c>
      <c r="E283" s="9">
        <v>1</v>
      </c>
      <c r="F283" s="11">
        <v>3.3003300330032998E-4</v>
      </c>
      <c r="G283" s="105"/>
      <c r="H283" s="11"/>
      <c r="I283" s="11"/>
      <c r="J283" s="105"/>
      <c r="K283" s="87" t="str">
        <f t="shared" si="12"/>
        <v>ACHTUNG! Anzahl Beobachtungen unter 10, Mittelwert und P95 sind statistisch nicht robust!</v>
      </c>
      <c r="L283" s="8" t="str">
        <f t="shared" si="13"/>
        <v>ACHTUNG! Anzahl Beobachtungen unter 10, Mittelwert und P95 sind statistisch nicht robust!</v>
      </c>
      <c r="M283" s="8" t="str">
        <f t="shared" si="14"/>
        <v>ACHTUNG! Anzahl Beobachtungen unter 60, P95 ist statistisch nicht robust!</v>
      </c>
    </row>
    <row r="284" spans="1:13" ht="17.45" customHeight="1" x14ac:dyDescent="0.25">
      <c r="A284" s="9">
        <v>5</v>
      </c>
      <c r="B284" s="96" t="s">
        <v>1669</v>
      </c>
      <c r="C284" s="64">
        <v>1371</v>
      </c>
      <c r="D284" s="9" t="s">
        <v>2429</v>
      </c>
      <c r="E284" s="9">
        <v>1</v>
      </c>
      <c r="F284" s="11">
        <v>3.3003300330032998E-4</v>
      </c>
      <c r="G284" s="105"/>
      <c r="H284" s="11"/>
      <c r="I284" s="11"/>
      <c r="J284" s="105"/>
      <c r="K284" s="87" t="str">
        <f t="shared" si="12"/>
        <v>ACHTUNG! Anzahl Beobachtungen unter 10, Mittelwert und P95 sind statistisch nicht robust!</v>
      </c>
      <c r="L284" s="8" t="str">
        <f t="shared" si="13"/>
        <v>ACHTUNG! Anzahl Beobachtungen unter 10, Mittelwert und P95 sind statistisch nicht robust!</v>
      </c>
      <c r="M284" s="8" t="str">
        <f t="shared" si="14"/>
        <v>ACHTUNG! Anzahl Beobachtungen unter 60, P95 ist statistisch nicht robust!</v>
      </c>
    </row>
    <row r="285" spans="1:13" ht="17.45" customHeight="1" x14ac:dyDescent="0.25">
      <c r="A285" s="9">
        <v>3</v>
      </c>
      <c r="B285" s="96" t="s">
        <v>1670</v>
      </c>
      <c r="C285" s="64">
        <v>1386</v>
      </c>
      <c r="D285" s="9" t="s">
        <v>2430</v>
      </c>
      <c r="E285" s="9">
        <v>202</v>
      </c>
      <c r="F285" s="11">
        <v>1.6090833502298001E-2</v>
      </c>
      <c r="G285" s="105" t="s">
        <v>8236</v>
      </c>
      <c r="H285" s="11">
        <v>3.1658692182062499E-2</v>
      </c>
      <c r="I285" s="11">
        <v>7.5132221638655405E-2</v>
      </c>
      <c r="J285" s="105" t="s">
        <v>4313</v>
      </c>
      <c r="K285" s="87" t="str">
        <f t="shared" si="12"/>
        <v/>
      </c>
      <c r="L285" s="8" t="str">
        <f t="shared" si="13"/>
        <v/>
      </c>
      <c r="M285" s="8" t="str">
        <f t="shared" si="14"/>
        <v/>
      </c>
    </row>
    <row r="286" spans="1:13" ht="17.45" customHeight="1" x14ac:dyDescent="0.25">
      <c r="A286" s="9">
        <v>4</v>
      </c>
      <c r="B286" s="96" t="s">
        <v>1671</v>
      </c>
      <c r="C286" s="64">
        <v>1387</v>
      </c>
      <c r="D286" s="9" t="s">
        <v>2431</v>
      </c>
      <c r="E286" s="9">
        <v>19</v>
      </c>
      <c r="F286" s="11">
        <v>6.6906779529194004E-3</v>
      </c>
      <c r="G286" s="105" t="s">
        <v>8237</v>
      </c>
      <c r="H286" s="11">
        <v>4.6592560021818299E-3</v>
      </c>
      <c r="I286" s="11">
        <v>1.4623159745111001E-2</v>
      </c>
      <c r="J286" s="105" t="s">
        <v>4314</v>
      </c>
      <c r="K286" s="87" t="str">
        <f t="shared" si="12"/>
        <v>ACHTUNG! Anzahl Beobachtungen unter 60, P95 ist statistisch nicht robust!</v>
      </c>
      <c r="L286" s="8" t="str">
        <f t="shared" si="13"/>
        <v/>
      </c>
      <c r="M286" s="8" t="str">
        <f t="shared" si="14"/>
        <v>ACHTUNG! Anzahl Beobachtungen unter 60, P95 ist statistisch nicht robust!</v>
      </c>
    </row>
    <row r="287" spans="1:13" ht="17.45" customHeight="1" x14ac:dyDescent="0.25">
      <c r="A287" s="9">
        <v>5</v>
      </c>
      <c r="B287" s="96" t="s">
        <v>1672</v>
      </c>
      <c r="C287" s="64">
        <v>1388</v>
      </c>
      <c r="D287" s="9" t="s">
        <v>2432</v>
      </c>
      <c r="E287" s="9">
        <v>19</v>
      </c>
      <c r="F287" s="11">
        <v>6.6906779529194004E-3</v>
      </c>
      <c r="G287" s="105" t="s">
        <v>8237</v>
      </c>
      <c r="H287" s="11">
        <v>4.6592560021818299E-3</v>
      </c>
      <c r="I287" s="11">
        <v>1.4623159745111001E-2</v>
      </c>
      <c r="J287" s="105" t="s">
        <v>4314</v>
      </c>
      <c r="K287" s="87" t="str">
        <f t="shared" si="12"/>
        <v>ACHTUNG! Anzahl Beobachtungen unter 60, P95 ist statistisch nicht robust!</v>
      </c>
      <c r="L287" s="8" t="str">
        <f t="shared" si="13"/>
        <v/>
      </c>
      <c r="M287" s="8" t="str">
        <f t="shared" si="14"/>
        <v>ACHTUNG! Anzahl Beobachtungen unter 60, P95 ist statistisch nicht robust!</v>
      </c>
    </row>
    <row r="288" spans="1:13" ht="17.45" customHeight="1" x14ac:dyDescent="0.25">
      <c r="A288" s="9">
        <v>4</v>
      </c>
      <c r="B288" s="96" t="s">
        <v>1673</v>
      </c>
      <c r="C288" s="64">
        <v>1393</v>
      </c>
      <c r="D288" s="9" t="s">
        <v>2433</v>
      </c>
      <c r="E288" s="9">
        <v>18</v>
      </c>
      <c r="F288" s="11">
        <v>1.96142841670096E-2</v>
      </c>
      <c r="G288" s="105" t="s">
        <v>8238</v>
      </c>
      <c r="H288" s="11">
        <v>2.9008902697619601E-2</v>
      </c>
      <c r="I288" s="11">
        <v>7.2378019957983195E-2</v>
      </c>
      <c r="J288" s="105" t="s">
        <v>4315</v>
      </c>
      <c r="K288" s="87" t="str">
        <f t="shared" si="12"/>
        <v>ACHTUNG! Anzahl Beobachtungen unter 60, P95 ist statistisch nicht robust!</v>
      </c>
      <c r="L288" s="8" t="str">
        <f t="shared" si="13"/>
        <v/>
      </c>
      <c r="M288" s="8" t="str">
        <f t="shared" si="14"/>
        <v>ACHTUNG! Anzahl Beobachtungen unter 60, P95 ist statistisch nicht robust!</v>
      </c>
    </row>
    <row r="289" spans="1:13" ht="17.45" customHeight="1" x14ac:dyDescent="0.25">
      <c r="A289" s="9">
        <v>5</v>
      </c>
      <c r="B289" s="96" t="s">
        <v>1674</v>
      </c>
      <c r="C289" s="64">
        <v>1394</v>
      </c>
      <c r="D289" s="9" t="s">
        <v>2434</v>
      </c>
      <c r="E289" s="9">
        <v>18</v>
      </c>
      <c r="F289" s="11">
        <v>1.96142841670096E-2</v>
      </c>
      <c r="G289" s="105" t="s">
        <v>8239</v>
      </c>
      <c r="H289" s="11">
        <v>2.9008902697619601E-2</v>
      </c>
      <c r="I289" s="11">
        <v>7.2378019957983195E-2</v>
      </c>
      <c r="J289" s="105" t="s">
        <v>4315</v>
      </c>
      <c r="K289" s="87" t="str">
        <f t="shared" si="12"/>
        <v>ACHTUNG! Anzahl Beobachtungen unter 60, P95 ist statistisch nicht robust!</v>
      </c>
      <c r="L289" s="8" t="str">
        <f t="shared" si="13"/>
        <v/>
      </c>
      <c r="M289" s="8" t="str">
        <f t="shared" si="14"/>
        <v>ACHTUNG! Anzahl Beobachtungen unter 60, P95 ist statistisch nicht robust!</v>
      </c>
    </row>
    <row r="290" spans="1:13" ht="17.45" customHeight="1" x14ac:dyDescent="0.25">
      <c r="A290" s="9">
        <v>4</v>
      </c>
      <c r="B290" s="96" t="s">
        <v>1675</v>
      </c>
      <c r="C290" s="64">
        <v>1401</v>
      </c>
      <c r="D290" s="9" t="s">
        <v>2435</v>
      </c>
      <c r="E290" s="9">
        <v>7</v>
      </c>
      <c r="F290" s="11">
        <v>2.4273422297688601E-3</v>
      </c>
      <c r="G290" s="105" t="s">
        <v>4316</v>
      </c>
      <c r="H290" s="11">
        <v>2.8598041325034602E-4</v>
      </c>
      <c r="I290" s="11">
        <v>2.8564459656162701E-3</v>
      </c>
      <c r="J290" s="105" t="s">
        <v>4317</v>
      </c>
      <c r="K290" s="87" t="str">
        <f t="shared" si="12"/>
        <v>ACHTUNG! Anzahl Beobachtungen unter 10, Mittelwert und P95 sind statistisch nicht robust!</v>
      </c>
      <c r="L290" s="8" t="str">
        <f t="shared" si="13"/>
        <v>ACHTUNG! Anzahl Beobachtungen unter 10, Mittelwert und P95 sind statistisch nicht robust!</v>
      </c>
      <c r="M290" s="8" t="str">
        <f t="shared" si="14"/>
        <v>ACHTUNG! Anzahl Beobachtungen unter 60, P95 ist statistisch nicht robust!</v>
      </c>
    </row>
    <row r="291" spans="1:13" ht="17.45" customHeight="1" x14ac:dyDescent="0.25">
      <c r="A291" s="9">
        <v>5</v>
      </c>
      <c r="B291" s="96" t="s">
        <v>1676</v>
      </c>
      <c r="C291" s="64">
        <v>1402</v>
      </c>
      <c r="D291" s="9" t="s">
        <v>2436</v>
      </c>
      <c r="E291" s="9">
        <v>7</v>
      </c>
      <c r="F291" s="11">
        <v>2.4273422297688601E-3</v>
      </c>
      <c r="G291" s="105" t="s">
        <v>4316</v>
      </c>
      <c r="H291" s="11">
        <v>2.8598041325034602E-4</v>
      </c>
      <c r="I291" s="11">
        <v>2.8564459656162701E-3</v>
      </c>
      <c r="J291" s="105" t="s">
        <v>4317</v>
      </c>
      <c r="K291" s="87" t="str">
        <f t="shared" si="12"/>
        <v>ACHTUNG! Anzahl Beobachtungen unter 10, Mittelwert und P95 sind statistisch nicht robust!</v>
      </c>
      <c r="L291" s="8" t="str">
        <f t="shared" si="13"/>
        <v>ACHTUNG! Anzahl Beobachtungen unter 10, Mittelwert und P95 sind statistisch nicht robust!</v>
      </c>
      <c r="M291" s="8" t="str">
        <f t="shared" si="14"/>
        <v>ACHTUNG! Anzahl Beobachtungen unter 60, P95 ist statistisch nicht robust!</v>
      </c>
    </row>
    <row r="292" spans="1:13" ht="17.45" customHeight="1" x14ac:dyDescent="0.25">
      <c r="A292" s="9">
        <v>4</v>
      </c>
      <c r="B292" s="96" t="s">
        <v>1677</v>
      </c>
      <c r="C292" s="64">
        <v>1403</v>
      </c>
      <c r="D292" s="9" t="s">
        <v>2437</v>
      </c>
      <c r="E292" s="9">
        <v>189</v>
      </c>
      <c r="F292" s="11">
        <v>7.0176061683757899E-3</v>
      </c>
      <c r="G292" s="105" t="s">
        <v>4318</v>
      </c>
      <c r="H292" s="11">
        <v>7.0496138246014398E-3</v>
      </c>
      <c r="I292" s="11">
        <v>2.0512525389302601E-2</v>
      </c>
      <c r="J292" s="105" t="s">
        <v>4319</v>
      </c>
      <c r="K292" s="87" t="str">
        <f t="shared" si="12"/>
        <v/>
      </c>
      <c r="L292" s="8" t="str">
        <f t="shared" si="13"/>
        <v/>
      </c>
      <c r="M292" s="8" t="str">
        <f t="shared" si="14"/>
        <v/>
      </c>
    </row>
    <row r="293" spans="1:13" ht="17.45" customHeight="1" x14ac:dyDescent="0.25">
      <c r="A293" s="9">
        <v>5</v>
      </c>
      <c r="B293" s="96" t="s">
        <v>1678</v>
      </c>
      <c r="C293" s="64">
        <v>1404</v>
      </c>
      <c r="D293" s="9" t="s">
        <v>2438</v>
      </c>
      <c r="E293" s="9">
        <v>189</v>
      </c>
      <c r="F293" s="11">
        <v>7.0176061683757899E-3</v>
      </c>
      <c r="G293" s="105" t="s">
        <v>4318</v>
      </c>
      <c r="H293" s="11">
        <v>7.0496138246014398E-3</v>
      </c>
      <c r="I293" s="11">
        <v>2.0512525389302601E-2</v>
      </c>
      <c r="J293" s="105" t="s">
        <v>4319</v>
      </c>
      <c r="K293" s="87" t="str">
        <f t="shared" si="12"/>
        <v/>
      </c>
      <c r="L293" s="8" t="str">
        <f t="shared" si="13"/>
        <v/>
      </c>
      <c r="M293" s="8" t="str">
        <f t="shared" si="14"/>
        <v/>
      </c>
    </row>
    <row r="294" spans="1:13" ht="17.45" customHeight="1" x14ac:dyDescent="0.25">
      <c r="A294" s="9">
        <v>6</v>
      </c>
      <c r="B294" s="96" t="s">
        <v>1679</v>
      </c>
      <c r="C294" s="64">
        <v>1405</v>
      </c>
      <c r="D294" s="9" t="s">
        <v>2439</v>
      </c>
      <c r="E294" s="9">
        <v>18</v>
      </c>
      <c r="F294" s="11">
        <v>1.8096755933225499E-3</v>
      </c>
      <c r="G294" s="105" t="s">
        <v>4320</v>
      </c>
      <c r="H294" s="11">
        <v>6.7227506389989E-4</v>
      </c>
      <c r="I294" s="11">
        <v>2.9199626455724001E-3</v>
      </c>
      <c r="J294" s="105" t="s">
        <v>4321</v>
      </c>
      <c r="K294" s="87" t="str">
        <f t="shared" si="12"/>
        <v>ACHTUNG! Anzahl Beobachtungen unter 60, P95 ist statistisch nicht robust!</v>
      </c>
      <c r="L294" s="8" t="str">
        <f t="shared" si="13"/>
        <v/>
      </c>
      <c r="M294" s="8" t="str">
        <f t="shared" si="14"/>
        <v>ACHTUNG! Anzahl Beobachtungen unter 60, P95 ist statistisch nicht robust!</v>
      </c>
    </row>
    <row r="295" spans="1:13" ht="17.45" customHeight="1" x14ac:dyDescent="0.25">
      <c r="A295" s="9">
        <v>6</v>
      </c>
      <c r="B295" s="96" t="s">
        <v>1680</v>
      </c>
      <c r="C295" s="64">
        <v>1406</v>
      </c>
      <c r="D295" s="9" t="s">
        <v>2440</v>
      </c>
      <c r="E295" s="9">
        <v>18</v>
      </c>
      <c r="F295" s="11">
        <v>7.1599675982350298E-3</v>
      </c>
      <c r="G295" s="105" t="s">
        <v>8240</v>
      </c>
      <c r="H295" s="11">
        <v>7.3692262856396703E-3</v>
      </c>
      <c r="I295" s="11">
        <v>2.0576827242524898E-2</v>
      </c>
      <c r="J295" s="105" t="s">
        <v>4322</v>
      </c>
      <c r="K295" s="87" t="str">
        <f t="shared" si="12"/>
        <v>ACHTUNG! Anzahl Beobachtungen unter 60, P95 ist statistisch nicht robust!</v>
      </c>
      <c r="L295" s="8" t="str">
        <f t="shared" si="13"/>
        <v/>
      </c>
      <c r="M295" s="8" t="str">
        <f t="shared" si="14"/>
        <v>ACHTUNG! Anzahl Beobachtungen unter 60, P95 ist statistisch nicht robust!</v>
      </c>
    </row>
    <row r="296" spans="1:13" ht="17.45" customHeight="1" x14ac:dyDescent="0.25">
      <c r="A296" s="9">
        <v>6</v>
      </c>
      <c r="B296" s="96" t="s">
        <v>1681</v>
      </c>
      <c r="C296" s="64">
        <v>1407</v>
      </c>
      <c r="D296" s="9" t="s">
        <v>2441</v>
      </c>
      <c r="E296" s="9">
        <v>170</v>
      </c>
      <c r="F296" s="11">
        <v>6.8521999316175702E-3</v>
      </c>
      <c r="G296" s="105" t="s">
        <v>8241</v>
      </c>
      <c r="H296" s="11">
        <v>6.9947390187949203E-3</v>
      </c>
      <c r="I296" s="11">
        <v>1.83627365356623E-2</v>
      </c>
      <c r="J296" s="105" t="s">
        <v>4323</v>
      </c>
      <c r="K296" s="87" t="str">
        <f t="shared" si="12"/>
        <v/>
      </c>
      <c r="L296" s="8" t="str">
        <f t="shared" si="13"/>
        <v/>
      </c>
      <c r="M296" s="8" t="str">
        <f t="shared" si="14"/>
        <v/>
      </c>
    </row>
    <row r="297" spans="1:13" ht="17.45" customHeight="1" x14ac:dyDescent="0.25">
      <c r="A297" s="9">
        <v>4</v>
      </c>
      <c r="B297" s="96" t="s">
        <v>1682</v>
      </c>
      <c r="C297" s="64">
        <v>1422</v>
      </c>
      <c r="D297" s="9" t="s">
        <v>2442</v>
      </c>
      <c r="E297" s="9">
        <v>29</v>
      </c>
      <c r="F297" s="11">
        <v>4.9201703790384597E-2</v>
      </c>
      <c r="G297" s="105" t="s">
        <v>8242</v>
      </c>
      <c r="H297" s="11">
        <v>5.13203380170284E-2</v>
      </c>
      <c r="I297" s="11">
        <v>0.112655846610521</v>
      </c>
      <c r="J297" s="105" t="s">
        <v>4324</v>
      </c>
      <c r="K297" s="87" t="str">
        <f t="shared" si="12"/>
        <v>ACHTUNG! Anzahl Beobachtungen unter 60, P95 ist statistisch nicht robust!</v>
      </c>
      <c r="L297" s="8" t="str">
        <f t="shared" si="13"/>
        <v/>
      </c>
      <c r="M297" s="8" t="str">
        <f t="shared" si="14"/>
        <v>ACHTUNG! Anzahl Beobachtungen unter 60, P95 ist statistisch nicht robust!</v>
      </c>
    </row>
    <row r="298" spans="1:13" ht="17.45" customHeight="1" x14ac:dyDescent="0.25">
      <c r="A298" s="9">
        <v>5</v>
      </c>
      <c r="B298" s="96" t="s">
        <v>1683</v>
      </c>
      <c r="C298" s="64">
        <v>1423</v>
      </c>
      <c r="D298" s="9" t="s">
        <v>2443</v>
      </c>
      <c r="E298" s="9">
        <v>29</v>
      </c>
      <c r="F298" s="11">
        <v>4.9201703790384597E-2</v>
      </c>
      <c r="G298" s="105" t="s">
        <v>8243</v>
      </c>
      <c r="H298" s="11">
        <v>5.13203380170284E-2</v>
      </c>
      <c r="I298" s="11">
        <v>0.112655846610521</v>
      </c>
      <c r="J298" s="105" t="s">
        <v>4324</v>
      </c>
      <c r="K298" s="87" t="str">
        <f t="shared" si="12"/>
        <v>ACHTUNG! Anzahl Beobachtungen unter 60, P95 ist statistisch nicht robust!</v>
      </c>
      <c r="L298" s="8" t="str">
        <f t="shared" si="13"/>
        <v/>
      </c>
      <c r="M298" s="8" t="str">
        <f t="shared" si="14"/>
        <v>ACHTUNG! Anzahl Beobachtungen unter 60, P95 ist statistisch nicht robust!</v>
      </c>
    </row>
    <row r="299" spans="1:13" ht="17.45" customHeight="1" x14ac:dyDescent="0.25">
      <c r="A299" s="9">
        <v>6</v>
      </c>
      <c r="B299" s="96" t="s">
        <v>1684</v>
      </c>
      <c r="C299" s="64">
        <v>1424</v>
      </c>
      <c r="D299" s="9" t="s">
        <v>2444</v>
      </c>
      <c r="E299" s="9">
        <v>27</v>
      </c>
      <c r="F299" s="11">
        <v>5.13295682257814E-2</v>
      </c>
      <c r="G299" s="105" t="s">
        <v>8244</v>
      </c>
      <c r="H299" s="11">
        <v>5.2395701965125697E-2</v>
      </c>
      <c r="I299" s="11">
        <v>0.114671940359553</v>
      </c>
      <c r="J299" s="105" t="s">
        <v>4325</v>
      </c>
      <c r="K299" s="87" t="str">
        <f t="shared" si="12"/>
        <v>ACHTUNG! Anzahl Beobachtungen unter 60, P95 ist statistisch nicht robust!</v>
      </c>
      <c r="L299" s="8" t="str">
        <f t="shared" si="13"/>
        <v/>
      </c>
      <c r="M299" s="8" t="str">
        <f t="shared" si="14"/>
        <v>ACHTUNG! Anzahl Beobachtungen unter 60, P95 ist statistisch nicht robust!</v>
      </c>
    </row>
    <row r="300" spans="1:13" ht="17.45" customHeight="1" x14ac:dyDescent="0.25">
      <c r="A300" s="9">
        <v>2</v>
      </c>
      <c r="B300" s="96" t="s">
        <v>1685</v>
      </c>
      <c r="C300" s="64">
        <v>1426</v>
      </c>
      <c r="D300" s="9" t="s">
        <v>2445</v>
      </c>
      <c r="E300" s="9">
        <v>1</v>
      </c>
      <c r="F300" s="11">
        <v>0.49382716049382702</v>
      </c>
      <c r="G300" s="105"/>
      <c r="H300" s="11"/>
      <c r="I300" s="11"/>
      <c r="J300" s="105"/>
      <c r="K300" s="87" t="str">
        <f t="shared" si="12"/>
        <v>ACHTUNG! Anzahl Beobachtungen unter 10, Mittelwert und P95 sind statistisch nicht robust!</v>
      </c>
      <c r="L300" s="8" t="str">
        <f t="shared" si="13"/>
        <v>ACHTUNG! Anzahl Beobachtungen unter 10, Mittelwert und P95 sind statistisch nicht robust!</v>
      </c>
      <c r="M300" s="8" t="str">
        <f t="shared" si="14"/>
        <v>ACHTUNG! Anzahl Beobachtungen unter 60, P95 ist statistisch nicht robust!</v>
      </c>
    </row>
    <row r="301" spans="1:13" ht="17.45" customHeight="1" x14ac:dyDescent="0.25">
      <c r="A301" s="9">
        <v>3</v>
      </c>
      <c r="B301" s="96" t="s">
        <v>1686</v>
      </c>
      <c r="C301" s="64">
        <v>1427</v>
      </c>
      <c r="D301" s="9" t="s">
        <v>2446</v>
      </c>
      <c r="E301" s="9">
        <v>1</v>
      </c>
      <c r="F301" s="11">
        <v>0.49382716049382702</v>
      </c>
      <c r="G301" s="105"/>
      <c r="H301" s="11"/>
      <c r="I301" s="11"/>
      <c r="J301" s="105"/>
      <c r="K301" s="87" t="str">
        <f t="shared" si="12"/>
        <v>ACHTUNG! Anzahl Beobachtungen unter 10, Mittelwert und P95 sind statistisch nicht robust!</v>
      </c>
      <c r="L301" s="8" t="str">
        <f t="shared" si="13"/>
        <v>ACHTUNG! Anzahl Beobachtungen unter 10, Mittelwert und P95 sind statistisch nicht robust!</v>
      </c>
      <c r="M301" s="8" t="str">
        <f t="shared" si="14"/>
        <v>ACHTUNG! Anzahl Beobachtungen unter 60, P95 ist statistisch nicht robust!</v>
      </c>
    </row>
    <row r="302" spans="1:13" ht="17.45" customHeight="1" x14ac:dyDescent="0.25">
      <c r="A302" s="9">
        <v>4</v>
      </c>
      <c r="B302" s="96" t="s">
        <v>1687</v>
      </c>
      <c r="C302" s="64">
        <v>1430</v>
      </c>
      <c r="D302" s="9" t="s">
        <v>2447</v>
      </c>
      <c r="E302" s="9">
        <v>1</v>
      </c>
      <c r="F302" s="11">
        <v>0.49382716049382702</v>
      </c>
      <c r="G302" s="105"/>
      <c r="H302" s="11"/>
      <c r="I302" s="11"/>
      <c r="J302" s="105"/>
      <c r="K302" s="87" t="str">
        <f t="shared" si="12"/>
        <v>ACHTUNG! Anzahl Beobachtungen unter 10, Mittelwert und P95 sind statistisch nicht robust!</v>
      </c>
      <c r="L302" s="8" t="str">
        <f t="shared" si="13"/>
        <v>ACHTUNG! Anzahl Beobachtungen unter 10, Mittelwert und P95 sind statistisch nicht robust!</v>
      </c>
      <c r="M302" s="8" t="str">
        <f t="shared" si="14"/>
        <v>ACHTUNG! Anzahl Beobachtungen unter 60, P95 ist statistisch nicht robust!</v>
      </c>
    </row>
    <row r="303" spans="1:13" ht="17.45" customHeight="1" x14ac:dyDescent="0.25">
      <c r="A303" s="9">
        <v>5</v>
      </c>
      <c r="B303" s="96" t="s">
        <v>1688</v>
      </c>
      <c r="C303" s="64">
        <v>1433</v>
      </c>
      <c r="D303" s="9" t="s">
        <v>2448</v>
      </c>
      <c r="E303" s="9">
        <v>1</v>
      </c>
      <c r="F303" s="11">
        <v>0.49382716049382702</v>
      </c>
      <c r="G303" s="105"/>
      <c r="H303" s="11"/>
      <c r="I303" s="11"/>
      <c r="J303" s="105"/>
      <c r="K303" s="87" t="str">
        <f t="shared" si="12"/>
        <v>ACHTUNG! Anzahl Beobachtungen unter 10, Mittelwert und P95 sind statistisch nicht robust!</v>
      </c>
      <c r="L303" s="8" t="str">
        <f t="shared" si="13"/>
        <v>ACHTUNG! Anzahl Beobachtungen unter 10, Mittelwert und P95 sind statistisch nicht robust!</v>
      </c>
      <c r="M303" s="8" t="str">
        <f t="shared" si="14"/>
        <v>ACHTUNG! Anzahl Beobachtungen unter 60, P95 ist statistisch nicht robust!</v>
      </c>
    </row>
    <row r="304" spans="1:13" ht="17.45" customHeight="1" x14ac:dyDescent="0.25">
      <c r="A304" s="9">
        <v>1</v>
      </c>
      <c r="B304" s="96" t="s">
        <v>1689</v>
      </c>
      <c r="C304" s="64">
        <v>1442</v>
      </c>
      <c r="D304" s="9" t="s">
        <v>2449</v>
      </c>
      <c r="E304" s="9">
        <v>238</v>
      </c>
      <c r="F304" s="11">
        <v>4.9941148491186</v>
      </c>
      <c r="G304" s="105" t="s">
        <v>4326</v>
      </c>
      <c r="H304" s="11">
        <v>4.067139330462</v>
      </c>
      <c r="I304" s="11">
        <v>12.7756998963117</v>
      </c>
      <c r="J304" s="105" t="s">
        <v>4327</v>
      </c>
      <c r="K304" s="87" t="str">
        <f t="shared" si="12"/>
        <v/>
      </c>
      <c r="L304" s="8" t="str">
        <f t="shared" si="13"/>
        <v/>
      </c>
      <c r="M304" s="8" t="str">
        <f t="shared" si="14"/>
        <v/>
      </c>
    </row>
    <row r="305" spans="1:13" ht="17.45" customHeight="1" x14ac:dyDescent="0.25">
      <c r="A305" s="9">
        <v>2</v>
      </c>
      <c r="B305" s="96" t="s">
        <v>1690</v>
      </c>
      <c r="C305" s="64">
        <v>1443</v>
      </c>
      <c r="D305" s="9" t="s">
        <v>2450</v>
      </c>
      <c r="E305" s="9">
        <v>206</v>
      </c>
      <c r="F305" s="11">
        <v>5.45473110142939</v>
      </c>
      <c r="G305" s="105" t="s">
        <v>8245</v>
      </c>
      <c r="H305" s="11">
        <v>3.92033333212553</v>
      </c>
      <c r="I305" s="11">
        <v>13.2907668881506</v>
      </c>
      <c r="J305" s="105" t="s">
        <v>4328</v>
      </c>
      <c r="K305" s="87" t="str">
        <f t="shared" si="12"/>
        <v/>
      </c>
      <c r="L305" s="8" t="str">
        <f t="shared" si="13"/>
        <v/>
      </c>
      <c r="M305" s="8" t="str">
        <f t="shared" si="14"/>
        <v/>
      </c>
    </row>
    <row r="306" spans="1:13" ht="17.45" customHeight="1" x14ac:dyDescent="0.25">
      <c r="A306" s="9">
        <v>3</v>
      </c>
      <c r="B306" s="96" t="s">
        <v>1691</v>
      </c>
      <c r="C306" s="64">
        <v>1444</v>
      </c>
      <c r="D306" s="9" t="s">
        <v>2451</v>
      </c>
      <c r="E306" s="9">
        <v>44</v>
      </c>
      <c r="F306" s="11">
        <v>2.4117653495253299</v>
      </c>
      <c r="G306" s="105" t="s">
        <v>8246</v>
      </c>
      <c r="H306" s="11">
        <v>1.4077865031758701</v>
      </c>
      <c r="I306" s="11">
        <v>5.9598214285714199</v>
      </c>
      <c r="J306" s="105" t="s">
        <v>4329</v>
      </c>
      <c r="K306" s="87" t="str">
        <f t="shared" si="12"/>
        <v>ACHTUNG! Anzahl Beobachtungen unter 60, P95 ist statistisch nicht robust!</v>
      </c>
      <c r="L306" s="8" t="str">
        <f t="shared" si="13"/>
        <v/>
      </c>
      <c r="M306" s="8" t="str">
        <f t="shared" si="14"/>
        <v>ACHTUNG! Anzahl Beobachtungen unter 60, P95 ist statistisch nicht robust!</v>
      </c>
    </row>
    <row r="307" spans="1:13" ht="17.45" customHeight="1" x14ac:dyDescent="0.25">
      <c r="A307" s="9">
        <v>4</v>
      </c>
      <c r="B307" s="96" t="s">
        <v>1692</v>
      </c>
      <c r="C307" s="64">
        <v>1445</v>
      </c>
      <c r="D307" s="9" t="s">
        <v>2452</v>
      </c>
      <c r="E307" s="9">
        <v>1</v>
      </c>
      <c r="F307" s="11">
        <v>1.73913043478261</v>
      </c>
      <c r="G307" s="105"/>
      <c r="H307" s="11"/>
      <c r="I307" s="11"/>
      <c r="J307" s="105"/>
      <c r="K307" s="87" t="str">
        <f t="shared" si="12"/>
        <v>ACHTUNG! Anzahl Beobachtungen unter 10, Mittelwert und P95 sind statistisch nicht robust!</v>
      </c>
      <c r="L307" s="8" t="str">
        <f t="shared" si="13"/>
        <v>ACHTUNG! Anzahl Beobachtungen unter 10, Mittelwert und P95 sind statistisch nicht robust!</v>
      </c>
      <c r="M307" s="8" t="str">
        <f t="shared" si="14"/>
        <v>ACHTUNG! Anzahl Beobachtungen unter 60, P95 ist statistisch nicht robust!</v>
      </c>
    </row>
    <row r="308" spans="1:13" ht="17.45" customHeight="1" x14ac:dyDescent="0.25">
      <c r="A308" s="9">
        <v>5</v>
      </c>
      <c r="B308" s="96" t="s">
        <v>1693</v>
      </c>
      <c r="C308" s="64">
        <v>1446</v>
      </c>
      <c r="D308" s="9" t="s">
        <v>2453</v>
      </c>
      <c r="E308" s="9">
        <v>1</v>
      </c>
      <c r="F308" s="11">
        <v>1.73913043478261</v>
      </c>
      <c r="G308" s="105"/>
      <c r="H308" s="11"/>
      <c r="I308" s="11"/>
      <c r="J308" s="105"/>
      <c r="K308" s="87" t="str">
        <f t="shared" si="12"/>
        <v>ACHTUNG! Anzahl Beobachtungen unter 10, Mittelwert und P95 sind statistisch nicht robust!</v>
      </c>
      <c r="L308" s="8" t="str">
        <f t="shared" si="13"/>
        <v>ACHTUNG! Anzahl Beobachtungen unter 10, Mittelwert und P95 sind statistisch nicht robust!</v>
      </c>
      <c r="M308" s="8" t="str">
        <f t="shared" si="14"/>
        <v>ACHTUNG! Anzahl Beobachtungen unter 60, P95 ist statistisch nicht robust!</v>
      </c>
    </row>
    <row r="309" spans="1:13" ht="17.45" customHeight="1" x14ac:dyDescent="0.25">
      <c r="A309" s="9">
        <v>4</v>
      </c>
      <c r="B309" s="96" t="s">
        <v>1694</v>
      </c>
      <c r="C309" s="64">
        <v>1455</v>
      </c>
      <c r="D309" s="9" t="s">
        <v>2454</v>
      </c>
      <c r="E309" s="9">
        <v>17</v>
      </c>
      <c r="F309" s="11">
        <v>2.8106675607113001</v>
      </c>
      <c r="G309" s="105" t="s">
        <v>8247</v>
      </c>
      <c r="H309" s="11">
        <v>1.6986540553495</v>
      </c>
      <c r="I309" s="11">
        <v>6.31590215704116</v>
      </c>
      <c r="J309" s="105" t="s">
        <v>4330</v>
      </c>
      <c r="K309" s="87" t="str">
        <f t="shared" si="12"/>
        <v>ACHTUNG! Anzahl Beobachtungen unter 60, P95 ist statistisch nicht robust!</v>
      </c>
      <c r="L309" s="8" t="str">
        <f t="shared" si="13"/>
        <v/>
      </c>
      <c r="M309" s="8" t="str">
        <f t="shared" si="14"/>
        <v>ACHTUNG! Anzahl Beobachtungen unter 60, P95 ist statistisch nicht robust!</v>
      </c>
    </row>
    <row r="310" spans="1:13" ht="17.45" customHeight="1" x14ac:dyDescent="0.25">
      <c r="A310" s="9">
        <v>4</v>
      </c>
      <c r="B310" s="96" t="s">
        <v>1695</v>
      </c>
      <c r="C310" s="64">
        <v>1466</v>
      </c>
      <c r="D310" s="9" t="s">
        <v>2455</v>
      </c>
      <c r="E310" s="9">
        <v>1</v>
      </c>
      <c r="F310" s="11">
        <v>0.81300813008130102</v>
      </c>
      <c r="G310" s="105"/>
      <c r="H310" s="11"/>
      <c r="I310" s="11"/>
      <c r="J310" s="105"/>
      <c r="K310" s="87" t="str">
        <f t="shared" si="12"/>
        <v>ACHTUNG! Anzahl Beobachtungen unter 10, Mittelwert und P95 sind statistisch nicht robust!</v>
      </c>
      <c r="L310" s="8" t="str">
        <f t="shared" si="13"/>
        <v>ACHTUNG! Anzahl Beobachtungen unter 10, Mittelwert und P95 sind statistisch nicht robust!</v>
      </c>
      <c r="M310" s="8" t="str">
        <f t="shared" si="14"/>
        <v>ACHTUNG! Anzahl Beobachtungen unter 60, P95 ist statistisch nicht robust!</v>
      </c>
    </row>
    <row r="311" spans="1:13" ht="17.45" customHeight="1" x14ac:dyDescent="0.25">
      <c r="A311" s="9">
        <v>5</v>
      </c>
      <c r="B311" s="96" t="s">
        <v>1696</v>
      </c>
      <c r="C311" s="64">
        <v>1467</v>
      </c>
      <c r="D311" s="9" t="s">
        <v>2456</v>
      </c>
      <c r="E311" s="9">
        <v>1</v>
      </c>
      <c r="F311" s="11">
        <v>0.81300813008130102</v>
      </c>
      <c r="G311" s="105"/>
      <c r="H311" s="11"/>
      <c r="I311" s="11"/>
      <c r="J311" s="105"/>
      <c r="K311" s="87" t="str">
        <f t="shared" si="12"/>
        <v>ACHTUNG! Anzahl Beobachtungen unter 10, Mittelwert und P95 sind statistisch nicht robust!</v>
      </c>
      <c r="L311" s="8" t="str">
        <f t="shared" si="13"/>
        <v>ACHTUNG! Anzahl Beobachtungen unter 10, Mittelwert und P95 sind statistisch nicht robust!</v>
      </c>
      <c r="M311" s="8" t="str">
        <f t="shared" si="14"/>
        <v>ACHTUNG! Anzahl Beobachtungen unter 60, P95 ist statistisch nicht robust!</v>
      </c>
    </row>
    <row r="312" spans="1:13" ht="17.45" customHeight="1" x14ac:dyDescent="0.25">
      <c r="A312" s="9">
        <v>4</v>
      </c>
      <c r="B312" s="96" t="s">
        <v>1697</v>
      </c>
      <c r="C312" s="64">
        <v>1476</v>
      </c>
      <c r="D312" s="9" t="s">
        <v>2457</v>
      </c>
      <c r="E312" s="9">
        <v>27</v>
      </c>
      <c r="F312" s="11">
        <v>2.0660810474873501</v>
      </c>
      <c r="G312" s="105" t="s">
        <v>8248</v>
      </c>
      <c r="H312" s="11">
        <v>0.85652810543005797</v>
      </c>
      <c r="I312" s="11">
        <v>3.6874831035415001</v>
      </c>
      <c r="J312" s="105" t="s">
        <v>4331</v>
      </c>
      <c r="K312" s="87" t="str">
        <f t="shared" si="12"/>
        <v>ACHTUNG! Anzahl Beobachtungen unter 60, P95 ist statistisch nicht robust!</v>
      </c>
      <c r="L312" s="8" t="str">
        <f t="shared" si="13"/>
        <v/>
      </c>
      <c r="M312" s="8" t="str">
        <f t="shared" si="14"/>
        <v>ACHTUNG! Anzahl Beobachtungen unter 60, P95 ist statistisch nicht robust!</v>
      </c>
    </row>
    <row r="313" spans="1:13" ht="17.45" customHeight="1" x14ac:dyDescent="0.25">
      <c r="A313" s="9">
        <v>5</v>
      </c>
      <c r="B313" s="96" t="s">
        <v>1698</v>
      </c>
      <c r="C313" s="64">
        <v>1477</v>
      </c>
      <c r="D313" s="9" t="s">
        <v>2458</v>
      </c>
      <c r="E313" s="9">
        <v>24</v>
      </c>
      <c r="F313" s="11">
        <v>2.05178189292897</v>
      </c>
      <c r="G313" s="105" t="s">
        <v>8249</v>
      </c>
      <c r="H313" s="11">
        <v>0.87854498291929595</v>
      </c>
      <c r="I313" s="11">
        <v>3.6955934036225999</v>
      </c>
      <c r="J313" s="105" t="s">
        <v>4332</v>
      </c>
      <c r="K313" s="87" t="str">
        <f t="shared" si="12"/>
        <v>ACHTUNG! Anzahl Beobachtungen unter 60, P95 ist statistisch nicht robust!</v>
      </c>
      <c r="L313" s="8" t="str">
        <f t="shared" si="13"/>
        <v/>
      </c>
      <c r="M313" s="8" t="str">
        <f t="shared" si="14"/>
        <v>ACHTUNG! Anzahl Beobachtungen unter 60, P95 ist statistisch nicht robust!</v>
      </c>
    </row>
    <row r="314" spans="1:13" ht="17.45" customHeight="1" x14ac:dyDescent="0.25">
      <c r="A314" s="9">
        <v>5</v>
      </c>
      <c r="B314" s="96" t="s">
        <v>1699</v>
      </c>
      <c r="C314" s="64">
        <v>1480</v>
      </c>
      <c r="D314" s="9" t="s">
        <v>2459</v>
      </c>
      <c r="E314" s="9">
        <v>3</v>
      </c>
      <c r="F314" s="11">
        <v>2.1804742839544198</v>
      </c>
      <c r="G314" s="105" t="s">
        <v>4333</v>
      </c>
      <c r="H314" s="11">
        <v>0.79941730702309999</v>
      </c>
      <c r="I314" s="11">
        <v>2.8269171542962699</v>
      </c>
      <c r="J314" s="105" t="s">
        <v>4334</v>
      </c>
      <c r="K314" s="87" t="str">
        <f t="shared" si="12"/>
        <v>ACHTUNG! Anzahl Beobachtungen unter 10, Mittelwert und P95 sind statistisch nicht robust!</v>
      </c>
      <c r="L314" s="8" t="str">
        <f t="shared" si="13"/>
        <v>ACHTUNG! Anzahl Beobachtungen unter 10, Mittelwert und P95 sind statistisch nicht robust!</v>
      </c>
      <c r="M314" s="8" t="str">
        <f t="shared" si="14"/>
        <v>ACHTUNG! Anzahl Beobachtungen unter 60, P95 ist statistisch nicht robust!</v>
      </c>
    </row>
    <row r="315" spans="1:13" ht="17.45" customHeight="1" x14ac:dyDescent="0.25">
      <c r="A315" s="9">
        <v>3</v>
      </c>
      <c r="B315" s="96" t="s">
        <v>1700</v>
      </c>
      <c r="C315" s="64">
        <v>1492</v>
      </c>
      <c r="D315" s="9" t="s">
        <v>2460</v>
      </c>
      <c r="E315" s="9">
        <v>122</v>
      </c>
      <c r="F315" s="11">
        <v>4.5334182776788703</v>
      </c>
      <c r="G315" s="105" t="s">
        <v>8250</v>
      </c>
      <c r="H315" s="11">
        <v>2.5364674501701199</v>
      </c>
      <c r="I315" s="11">
        <v>9.2146493471582005</v>
      </c>
      <c r="J315" s="105" t="s">
        <v>4335</v>
      </c>
      <c r="K315" s="87" t="str">
        <f t="shared" si="12"/>
        <v/>
      </c>
      <c r="L315" s="8" t="str">
        <f t="shared" si="13"/>
        <v/>
      </c>
      <c r="M315" s="8" t="str">
        <f t="shared" si="14"/>
        <v/>
      </c>
    </row>
    <row r="316" spans="1:13" ht="17.45" customHeight="1" x14ac:dyDescent="0.25">
      <c r="A316" s="9">
        <v>4</v>
      </c>
      <c r="B316" s="96" t="s">
        <v>1701</v>
      </c>
      <c r="C316" s="64">
        <v>1493</v>
      </c>
      <c r="D316" s="9" t="s">
        <v>2461</v>
      </c>
      <c r="E316" s="9">
        <v>119</v>
      </c>
      <c r="F316" s="11">
        <v>4.3815051672982301</v>
      </c>
      <c r="G316" s="105" t="s">
        <v>8251</v>
      </c>
      <c r="H316" s="11">
        <v>2.3667343763573001</v>
      </c>
      <c r="I316" s="11">
        <v>8.1966128306878208</v>
      </c>
      <c r="J316" s="105" t="s">
        <v>4336</v>
      </c>
      <c r="K316" s="87" t="str">
        <f t="shared" si="12"/>
        <v/>
      </c>
      <c r="L316" s="8" t="str">
        <f t="shared" si="13"/>
        <v/>
      </c>
      <c r="M316" s="8" t="str">
        <f t="shared" si="14"/>
        <v/>
      </c>
    </row>
    <row r="317" spans="1:13" ht="17.45" customHeight="1" x14ac:dyDescent="0.25">
      <c r="A317" s="9">
        <v>5</v>
      </c>
      <c r="B317" s="96" t="s">
        <v>1702</v>
      </c>
      <c r="C317" s="64">
        <v>1494</v>
      </c>
      <c r="D317" s="9" t="s">
        <v>2462</v>
      </c>
      <c r="E317" s="9">
        <v>119</v>
      </c>
      <c r="F317" s="11">
        <v>4.3815051672982301</v>
      </c>
      <c r="G317" s="105" t="s">
        <v>8252</v>
      </c>
      <c r="H317" s="11">
        <v>2.3667343763573001</v>
      </c>
      <c r="I317" s="11">
        <v>8.1966128306878208</v>
      </c>
      <c r="J317" s="105" t="s">
        <v>4336</v>
      </c>
      <c r="K317" s="87" t="str">
        <f t="shared" si="12"/>
        <v/>
      </c>
      <c r="L317" s="8" t="str">
        <f t="shared" si="13"/>
        <v/>
      </c>
      <c r="M317" s="8" t="str">
        <f t="shared" si="14"/>
        <v/>
      </c>
    </row>
    <row r="318" spans="1:13" ht="17.45" customHeight="1" x14ac:dyDescent="0.25">
      <c r="A318" s="9">
        <v>4</v>
      </c>
      <c r="B318" s="96" t="s">
        <v>1703</v>
      </c>
      <c r="C318" s="64">
        <v>1497</v>
      </c>
      <c r="D318" s="9" t="s">
        <v>2463</v>
      </c>
      <c r="E318" s="9">
        <v>9</v>
      </c>
      <c r="F318" s="11">
        <v>3.5197683298147799</v>
      </c>
      <c r="G318" s="105" t="s">
        <v>8253</v>
      </c>
      <c r="H318" s="11">
        <v>1.2787939365349399</v>
      </c>
      <c r="I318" s="11">
        <v>5.1446067581525696</v>
      </c>
      <c r="J318" s="105" t="s">
        <v>4337</v>
      </c>
      <c r="K318" s="87" t="str">
        <f t="shared" si="12"/>
        <v>ACHTUNG! Anzahl Beobachtungen unter 10, Mittelwert und P95 sind statistisch nicht robust!</v>
      </c>
      <c r="L318" s="8" t="str">
        <f t="shared" si="13"/>
        <v>ACHTUNG! Anzahl Beobachtungen unter 10, Mittelwert und P95 sind statistisch nicht robust!</v>
      </c>
      <c r="M318" s="8" t="str">
        <f t="shared" si="14"/>
        <v>ACHTUNG! Anzahl Beobachtungen unter 60, P95 ist statistisch nicht robust!</v>
      </c>
    </row>
    <row r="319" spans="1:13" ht="17.45" customHeight="1" x14ac:dyDescent="0.25">
      <c r="A319" s="9">
        <v>5</v>
      </c>
      <c r="B319" s="96" t="s">
        <v>1704</v>
      </c>
      <c r="C319" s="64">
        <v>1498</v>
      </c>
      <c r="D319" s="9" t="s">
        <v>2464</v>
      </c>
      <c r="E319" s="9">
        <v>9</v>
      </c>
      <c r="F319" s="11">
        <v>3.5197683298147799</v>
      </c>
      <c r="G319" s="105" t="s">
        <v>8254</v>
      </c>
      <c r="H319" s="11">
        <v>1.2787939365349399</v>
      </c>
      <c r="I319" s="11">
        <v>5.1446067581525696</v>
      </c>
      <c r="J319" s="105" t="s">
        <v>4337</v>
      </c>
      <c r="K319" s="87" t="str">
        <f t="shared" si="12"/>
        <v>ACHTUNG! Anzahl Beobachtungen unter 10, Mittelwert und P95 sind statistisch nicht robust!</v>
      </c>
      <c r="L319" s="8" t="str">
        <f t="shared" si="13"/>
        <v>ACHTUNG! Anzahl Beobachtungen unter 10, Mittelwert und P95 sind statistisch nicht robust!</v>
      </c>
      <c r="M319" s="8" t="str">
        <f t="shared" si="14"/>
        <v>ACHTUNG! Anzahl Beobachtungen unter 60, P95 ist statistisch nicht robust!</v>
      </c>
    </row>
    <row r="320" spans="1:13" ht="17.45" customHeight="1" x14ac:dyDescent="0.25">
      <c r="A320" s="9">
        <v>3</v>
      </c>
      <c r="B320" s="96" t="s">
        <v>1705</v>
      </c>
      <c r="C320" s="64">
        <v>1511</v>
      </c>
      <c r="D320" s="9" t="s">
        <v>2465</v>
      </c>
      <c r="E320" s="9">
        <v>19</v>
      </c>
      <c r="F320" s="11">
        <v>4.2893112714582502</v>
      </c>
      <c r="G320" s="105" t="s">
        <v>8255</v>
      </c>
      <c r="H320" s="11">
        <v>3.5258131084571498</v>
      </c>
      <c r="I320" s="11">
        <v>9.6906092307692298</v>
      </c>
      <c r="J320" s="105" t="s">
        <v>4338</v>
      </c>
      <c r="K320" s="87" t="str">
        <f t="shared" si="12"/>
        <v>ACHTUNG! Anzahl Beobachtungen unter 60, P95 ist statistisch nicht robust!</v>
      </c>
      <c r="L320" s="8" t="str">
        <f t="shared" si="13"/>
        <v/>
      </c>
      <c r="M320" s="8" t="str">
        <f t="shared" si="14"/>
        <v>ACHTUNG! Anzahl Beobachtungen unter 60, P95 ist statistisch nicht robust!</v>
      </c>
    </row>
    <row r="321" spans="1:13" ht="17.45" customHeight="1" x14ac:dyDescent="0.25">
      <c r="A321" s="9">
        <v>4</v>
      </c>
      <c r="B321" s="96" t="s">
        <v>1706</v>
      </c>
      <c r="C321" s="64">
        <v>1516</v>
      </c>
      <c r="D321" s="9" t="s">
        <v>2466</v>
      </c>
      <c r="E321" s="9">
        <v>14</v>
      </c>
      <c r="F321" s="11">
        <v>4.7638886131575804</v>
      </c>
      <c r="G321" s="105" t="s">
        <v>8256</v>
      </c>
      <c r="H321" s="11">
        <v>3.6126953928626802</v>
      </c>
      <c r="I321" s="11">
        <v>9.7828447024673402</v>
      </c>
      <c r="J321" s="105" t="s">
        <v>4339</v>
      </c>
      <c r="K321" s="87" t="str">
        <f t="shared" si="12"/>
        <v>ACHTUNG! Anzahl Beobachtungen unter 60, P95 ist statistisch nicht robust!</v>
      </c>
      <c r="L321" s="8" t="str">
        <f t="shared" si="13"/>
        <v/>
      </c>
      <c r="M321" s="8" t="str">
        <f t="shared" si="14"/>
        <v>ACHTUNG! Anzahl Beobachtungen unter 60, P95 ist statistisch nicht robust!</v>
      </c>
    </row>
    <row r="322" spans="1:13" ht="17.45" customHeight="1" x14ac:dyDescent="0.25">
      <c r="A322" s="9">
        <v>4</v>
      </c>
      <c r="B322" s="96" t="s">
        <v>1707</v>
      </c>
      <c r="C322" s="64">
        <v>1526</v>
      </c>
      <c r="D322" s="9" t="s">
        <v>2467</v>
      </c>
      <c r="E322" s="9">
        <v>5</v>
      </c>
      <c r="F322" s="11">
        <v>2.1908985151752001</v>
      </c>
      <c r="G322" s="105" t="s">
        <v>4340</v>
      </c>
      <c r="H322" s="11">
        <v>1.59760588960535</v>
      </c>
      <c r="I322" s="11">
        <v>4.3044895210449896</v>
      </c>
      <c r="J322" s="105" t="s">
        <v>4341</v>
      </c>
      <c r="K322" s="87" t="str">
        <f t="shared" si="12"/>
        <v>ACHTUNG! Anzahl Beobachtungen unter 10, Mittelwert und P95 sind statistisch nicht robust!</v>
      </c>
      <c r="L322" s="8" t="str">
        <f t="shared" si="13"/>
        <v>ACHTUNG! Anzahl Beobachtungen unter 10, Mittelwert und P95 sind statistisch nicht robust!</v>
      </c>
      <c r="M322" s="8" t="str">
        <f t="shared" si="14"/>
        <v>ACHTUNG! Anzahl Beobachtungen unter 60, P95 ist statistisch nicht robust!</v>
      </c>
    </row>
    <row r="323" spans="1:13" ht="17.45" customHeight="1" x14ac:dyDescent="0.25">
      <c r="A323" s="9">
        <v>4</v>
      </c>
      <c r="B323" s="96" t="s">
        <v>1708</v>
      </c>
      <c r="C323" s="64">
        <v>1531</v>
      </c>
      <c r="D323" s="9" t="s">
        <v>2468</v>
      </c>
      <c r="E323" s="9">
        <v>1</v>
      </c>
      <c r="F323" s="11">
        <v>3.8479809976246999</v>
      </c>
      <c r="G323" s="105"/>
      <c r="H323" s="11"/>
      <c r="I323" s="11"/>
      <c r="J323" s="105"/>
      <c r="K323" s="87" t="str">
        <f t="shared" si="12"/>
        <v>ACHTUNG! Anzahl Beobachtungen unter 10, Mittelwert und P95 sind statistisch nicht robust!</v>
      </c>
      <c r="L323" s="8" t="str">
        <f t="shared" si="13"/>
        <v>ACHTUNG! Anzahl Beobachtungen unter 10, Mittelwert und P95 sind statistisch nicht robust!</v>
      </c>
      <c r="M323" s="8" t="str">
        <f t="shared" si="14"/>
        <v>ACHTUNG! Anzahl Beobachtungen unter 60, P95 ist statistisch nicht robust!</v>
      </c>
    </row>
    <row r="324" spans="1:13" ht="17.45" customHeight="1" x14ac:dyDescent="0.25">
      <c r="A324" s="9">
        <v>5</v>
      </c>
      <c r="B324" s="96" t="s">
        <v>1709</v>
      </c>
      <c r="C324" s="64">
        <v>1532</v>
      </c>
      <c r="D324" s="9" t="s">
        <v>2469</v>
      </c>
      <c r="E324" s="9">
        <v>1</v>
      </c>
      <c r="F324" s="11">
        <v>3.8479809976246999</v>
      </c>
      <c r="G324" s="105"/>
      <c r="H324" s="11"/>
      <c r="I324" s="11"/>
      <c r="J324" s="105"/>
      <c r="K324" s="87" t="str">
        <f t="shared" ref="K324:K387" si="15">IF(NOT(L324=""),L324,IF(NOT(M324=""),M324,""))</f>
        <v>ACHTUNG! Anzahl Beobachtungen unter 10, Mittelwert und P95 sind statistisch nicht robust!</v>
      </c>
      <c r="L324" s="8" t="str">
        <f t="shared" ref="L324:L387" si="16">IF(E324&lt;10,"ACHTUNG! Anzahl Beobachtungen unter 10, Mittelwert und P95 sind statistisch nicht robust!","")</f>
        <v>ACHTUNG! Anzahl Beobachtungen unter 10, Mittelwert und P95 sind statistisch nicht robust!</v>
      </c>
      <c r="M324" s="8" t="str">
        <f t="shared" ref="M324:M387" si="17">IF(E324&lt;60,"ACHTUNG! Anzahl Beobachtungen unter 60, P95 ist statistisch nicht robust!","")</f>
        <v>ACHTUNG! Anzahl Beobachtungen unter 60, P95 ist statistisch nicht robust!</v>
      </c>
    </row>
    <row r="325" spans="1:13" ht="17.45" customHeight="1" x14ac:dyDescent="0.25">
      <c r="A325" s="9">
        <v>3</v>
      </c>
      <c r="B325" s="96" t="s">
        <v>1710</v>
      </c>
      <c r="C325" s="64">
        <v>1548</v>
      </c>
      <c r="D325" s="9" t="s">
        <v>2470</v>
      </c>
      <c r="E325" s="9">
        <v>33</v>
      </c>
      <c r="F325" s="11">
        <v>2.1040378101073798</v>
      </c>
      <c r="G325" s="105" t="s">
        <v>8257</v>
      </c>
      <c r="H325" s="11">
        <v>1.6407351618830499</v>
      </c>
      <c r="I325" s="11">
        <v>5.1532476267636902</v>
      </c>
      <c r="J325" s="105" t="s">
        <v>4342</v>
      </c>
      <c r="K325" s="87" t="str">
        <f t="shared" si="15"/>
        <v>ACHTUNG! Anzahl Beobachtungen unter 60, P95 ist statistisch nicht robust!</v>
      </c>
      <c r="L325" s="8" t="str">
        <f t="shared" si="16"/>
        <v/>
      </c>
      <c r="M325" s="8" t="str">
        <f t="shared" si="17"/>
        <v>ACHTUNG! Anzahl Beobachtungen unter 60, P95 ist statistisch nicht robust!</v>
      </c>
    </row>
    <row r="326" spans="1:13" ht="17.45" customHeight="1" x14ac:dyDescent="0.25">
      <c r="A326" s="9">
        <v>4</v>
      </c>
      <c r="B326" s="96" t="s">
        <v>1711</v>
      </c>
      <c r="C326" s="64">
        <v>1549</v>
      </c>
      <c r="D326" s="9" t="s">
        <v>2471</v>
      </c>
      <c r="E326" s="9">
        <v>14</v>
      </c>
      <c r="F326" s="11">
        <v>2.0539455168491201</v>
      </c>
      <c r="G326" s="105" t="s">
        <v>8258</v>
      </c>
      <c r="H326" s="11">
        <v>1.6568048150667301</v>
      </c>
      <c r="I326" s="11">
        <v>5.02879592642992</v>
      </c>
      <c r="J326" s="105" t="s">
        <v>4343</v>
      </c>
      <c r="K326" s="87" t="str">
        <f t="shared" si="15"/>
        <v>ACHTUNG! Anzahl Beobachtungen unter 60, P95 ist statistisch nicht robust!</v>
      </c>
      <c r="L326" s="8" t="str">
        <f t="shared" si="16"/>
        <v/>
      </c>
      <c r="M326" s="8" t="str">
        <f t="shared" si="17"/>
        <v>ACHTUNG! Anzahl Beobachtungen unter 60, P95 ist statistisch nicht robust!</v>
      </c>
    </row>
    <row r="327" spans="1:13" ht="17.45" customHeight="1" x14ac:dyDescent="0.25">
      <c r="A327" s="9">
        <v>5</v>
      </c>
      <c r="B327" s="96" t="s">
        <v>1712</v>
      </c>
      <c r="C327" s="64">
        <v>1554</v>
      </c>
      <c r="D327" s="9" t="s">
        <v>2472</v>
      </c>
      <c r="E327" s="9">
        <v>14</v>
      </c>
      <c r="F327" s="11">
        <v>2.0539455168491201</v>
      </c>
      <c r="G327" s="105" t="s">
        <v>8259</v>
      </c>
      <c r="H327" s="11">
        <v>1.6568048150667301</v>
      </c>
      <c r="I327" s="11">
        <v>5.02879592642992</v>
      </c>
      <c r="J327" s="105" t="s">
        <v>4343</v>
      </c>
      <c r="K327" s="87" t="str">
        <f t="shared" si="15"/>
        <v>ACHTUNG! Anzahl Beobachtungen unter 60, P95 ist statistisch nicht robust!</v>
      </c>
      <c r="L327" s="8" t="str">
        <f t="shared" si="16"/>
        <v/>
      </c>
      <c r="M327" s="8" t="str">
        <f t="shared" si="17"/>
        <v>ACHTUNG! Anzahl Beobachtungen unter 60, P95 ist statistisch nicht robust!</v>
      </c>
    </row>
    <row r="328" spans="1:13" ht="17.45" customHeight="1" x14ac:dyDescent="0.25">
      <c r="A328" s="9">
        <v>6</v>
      </c>
      <c r="B328" s="96" t="s">
        <v>1713</v>
      </c>
      <c r="C328" s="64">
        <v>1555</v>
      </c>
      <c r="D328" s="9" t="s">
        <v>2473</v>
      </c>
      <c r="E328" s="9">
        <v>14</v>
      </c>
      <c r="F328" s="11">
        <v>2.0539455168491201</v>
      </c>
      <c r="G328" s="105" t="s">
        <v>8260</v>
      </c>
      <c r="H328" s="11">
        <v>1.6568048150667301</v>
      </c>
      <c r="I328" s="11">
        <v>5.02879592642992</v>
      </c>
      <c r="J328" s="105" t="s">
        <v>4343</v>
      </c>
      <c r="K328" s="87" t="str">
        <f t="shared" si="15"/>
        <v>ACHTUNG! Anzahl Beobachtungen unter 60, P95 ist statistisch nicht robust!</v>
      </c>
      <c r="L328" s="8" t="str">
        <f t="shared" si="16"/>
        <v/>
      </c>
      <c r="M328" s="8" t="str">
        <f t="shared" si="17"/>
        <v>ACHTUNG! Anzahl Beobachtungen unter 60, P95 ist statistisch nicht robust!</v>
      </c>
    </row>
    <row r="329" spans="1:13" ht="17.45" customHeight="1" x14ac:dyDescent="0.25">
      <c r="A329" s="9">
        <v>4</v>
      </c>
      <c r="B329" s="96" t="s">
        <v>1714</v>
      </c>
      <c r="C329" s="64">
        <v>1558</v>
      </c>
      <c r="D329" s="9" t="s">
        <v>2474</v>
      </c>
      <c r="E329" s="9">
        <v>17</v>
      </c>
      <c r="F329" s="11">
        <v>2.1442457216105701</v>
      </c>
      <c r="G329" s="105" t="s">
        <v>8261</v>
      </c>
      <c r="H329" s="11">
        <v>1.6693022421014601</v>
      </c>
      <c r="I329" s="11">
        <v>5.02278678049547</v>
      </c>
      <c r="J329" s="105" t="s">
        <v>4344</v>
      </c>
      <c r="K329" s="87" t="str">
        <f t="shared" si="15"/>
        <v>ACHTUNG! Anzahl Beobachtungen unter 60, P95 ist statistisch nicht robust!</v>
      </c>
      <c r="L329" s="8" t="str">
        <f t="shared" si="16"/>
        <v/>
      </c>
      <c r="M329" s="8" t="str">
        <f t="shared" si="17"/>
        <v>ACHTUNG! Anzahl Beobachtungen unter 60, P95 ist statistisch nicht robust!</v>
      </c>
    </row>
    <row r="330" spans="1:13" ht="17.45" customHeight="1" x14ac:dyDescent="0.25">
      <c r="A330" s="9">
        <v>5</v>
      </c>
      <c r="B330" s="96" t="s">
        <v>1715</v>
      </c>
      <c r="C330" s="64">
        <v>1559</v>
      </c>
      <c r="D330" s="9" t="s">
        <v>2475</v>
      </c>
      <c r="E330" s="9">
        <v>17</v>
      </c>
      <c r="F330" s="11">
        <v>2.1442457216105701</v>
      </c>
      <c r="G330" s="105" t="s">
        <v>8262</v>
      </c>
      <c r="H330" s="11">
        <v>1.6693022421014601</v>
      </c>
      <c r="I330" s="11">
        <v>5.02278678049547</v>
      </c>
      <c r="J330" s="105" t="s">
        <v>4344</v>
      </c>
      <c r="K330" s="87" t="str">
        <f t="shared" si="15"/>
        <v>ACHTUNG! Anzahl Beobachtungen unter 60, P95 ist statistisch nicht robust!</v>
      </c>
      <c r="L330" s="8" t="str">
        <f t="shared" si="16"/>
        <v/>
      </c>
      <c r="M330" s="8" t="str">
        <f t="shared" si="17"/>
        <v>ACHTUNG! Anzahl Beobachtungen unter 60, P95 ist statistisch nicht robust!</v>
      </c>
    </row>
    <row r="331" spans="1:13" ht="17.45" customHeight="1" x14ac:dyDescent="0.25">
      <c r="A331" s="9">
        <v>4</v>
      </c>
      <c r="B331" s="96" t="s">
        <v>1716</v>
      </c>
      <c r="C331" s="64">
        <v>1562</v>
      </c>
      <c r="D331" s="9" t="s">
        <v>2476</v>
      </c>
      <c r="E331" s="9">
        <v>2</v>
      </c>
      <c r="F331" s="11">
        <v>1.2109545653123599</v>
      </c>
      <c r="G331" s="105" t="s">
        <v>4345</v>
      </c>
      <c r="H331" s="11">
        <v>0.44985768899209699</v>
      </c>
      <c r="I331" s="11">
        <v>1.49724224552206</v>
      </c>
      <c r="J331" s="105" t="s">
        <v>4346</v>
      </c>
      <c r="K331" s="87" t="str">
        <f t="shared" si="15"/>
        <v>ACHTUNG! Anzahl Beobachtungen unter 10, Mittelwert und P95 sind statistisch nicht robust!</v>
      </c>
      <c r="L331" s="8" t="str">
        <f t="shared" si="16"/>
        <v>ACHTUNG! Anzahl Beobachtungen unter 10, Mittelwert und P95 sind statistisch nicht robust!</v>
      </c>
      <c r="M331" s="8" t="str">
        <f t="shared" si="17"/>
        <v>ACHTUNG! Anzahl Beobachtungen unter 60, P95 ist statistisch nicht robust!</v>
      </c>
    </row>
    <row r="332" spans="1:13" ht="17.45" customHeight="1" x14ac:dyDescent="0.25">
      <c r="A332" s="9">
        <v>5</v>
      </c>
      <c r="B332" s="96" t="s">
        <v>1717</v>
      </c>
      <c r="C332" s="64">
        <v>1575</v>
      </c>
      <c r="D332" s="9" t="s">
        <v>2477</v>
      </c>
      <c r="E332" s="9">
        <v>2</v>
      </c>
      <c r="F332" s="11">
        <v>1.2109545653123599</v>
      </c>
      <c r="G332" s="105" t="s">
        <v>4345</v>
      </c>
      <c r="H332" s="11">
        <v>0.44985768899209699</v>
      </c>
      <c r="I332" s="11">
        <v>1.49724224552206</v>
      </c>
      <c r="J332" s="105" t="s">
        <v>4346</v>
      </c>
      <c r="K332" s="87" t="str">
        <f t="shared" si="15"/>
        <v>ACHTUNG! Anzahl Beobachtungen unter 10, Mittelwert und P95 sind statistisch nicht robust!</v>
      </c>
      <c r="L332" s="8" t="str">
        <f t="shared" si="16"/>
        <v>ACHTUNG! Anzahl Beobachtungen unter 10, Mittelwert und P95 sind statistisch nicht robust!</v>
      </c>
      <c r="M332" s="8" t="str">
        <f t="shared" si="17"/>
        <v>ACHTUNG! Anzahl Beobachtungen unter 60, P95 ist statistisch nicht robust!</v>
      </c>
    </row>
    <row r="333" spans="1:13" ht="17.45" customHeight="1" x14ac:dyDescent="0.25">
      <c r="A333" s="9">
        <v>6</v>
      </c>
      <c r="B333" s="96" t="s">
        <v>1718</v>
      </c>
      <c r="C333" s="64">
        <v>1576</v>
      </c>
      <c r="D333" s="9" t="s">
        <v>2478</v>
      </c>
      <c r="E333" s="9">
        <v>2</v>
      </c>
      <c r="F333" s="11">
        <v>1.2109545653123599</v>
      </c>
      <c r="G333" s="105" t="s">
        <v>4345</v>
      </c>
      <c r="H333" s="11">
        <v>0.44985768899209699</v>
      </c>
      <c r="I333" s="11">
        <v>1.49724224552206</v>
      </c>
      <c r="J333" s="105" t="s">
        <v>4346</v>
      </c>
      <c r="K333" s="87" t="str">
        <f t="shared" si="15"/>
        <v>ACHTUNG! Anzahl Beobachtungen unter 10, Mittelwert und P95 sind statistisch nicht robust!</v>
      </c>
      <c r="L333" s="8" t="str">
        <f t="shared" si="16"/>
        <v>ACHTUNG! Anzahl Beobachtungen unter 10, Mittelwert und P95 sind statistisch nicht robust!</v>
      </c>
      <c r="M333" s="8" t="str">
        <f t="shared" si="17"/>
        <v>ACHTUNG! Anzahl Beobachtungen unter 60, P95 ist statistisch nicht robust!</v>
      </c>
    </row>
    <row r="334" spans="1:13" ht="17.45" customHeight="1" x14ac:dyDescent="0.25">
      <c r="A334" s="9">
        <v>4</v>
      </c>
      <c r="B334" s="96" t="s">
        <v>1719</v>
      </c>
      <c r="C334" s="64">
        <v>1584</v>
      </c>
      <c r="D334" s="9" t="s">
        <v>2479</v>
      </c>
      <c r="E334" s="9">
        <v>1</v>
      </c>
      <c r="F334" s="11">
        <v>0.98425196850393704</v>
      </c>
      <c r="G334" s="105"/>
      <c r="H334" s="11"/>
      <c r="I334" s="11"/>
      <c r="J334" s="105"/>
      <c r="K334" s="87" t="str">
        <f t="shared" si="15"/>
        <v>ACHTUNG! Anzahl Beobachtungen unter 10, Mittelwert und P95 sind statistisch nicht robust!</v>
      </c>
      <c r="L334" s="8" t="str">
        <f t="shared" si="16"/>
        <v>ACHTUNG! Anzahl Beobachtungen unter 10, Mittelwert und P95 sind statistisch nicht robust!</v>
      </c>
      <c r="M334" s="8" t="str">
        <f t="shared" si="17"/>
        <v>ACHTUNG! Anzahl Beobachtungen unter 60, P95 ist statistisch nicht robust!</v>
      </c>
    </row>
    <row r="335" spans="1:13" ht="17.45" customHeight="1" x14ac:dyDescent="0.25">
      <c r="A335" s="9">
        <v>5</v>
      </c>
      <c r="B335" s="96" t="s">
        <v>1720</v>
      </c>
      <c r="C335" s="64">
        <v>1585</v>
      </c>
      <c r="D335" s="9" t="s">
        <v>2480</v>
      </c>
      <c r="E335" s="9">
        <v>1</v>
      </c>
      <c r="F335" s="11">
        <v>0.98425196850393704</v>
      </c>
      <c r="G335" s="105"/>
      <c r="H335" s="11"/>
      <c r="I335" s="11"/>
      <c r="J335" s="105"/>
      <c r="K335" s="87" t="str">
        <f t="shared" si="15"/>
        <v>ACHTUNG! Anzahl Beobachtungen unter 10, Mittelwert und P95 sind statistisch nicht robust!</v>
      </c>
      <c r="L335" s="8" t="str">
        <f t="shared" si="16"/>
        <v>ACHTUNG! Anzahl Beobachtungen unter 10, Mittelwert und P95 sind statistisch nicht robust!</v>
      </c>
      <c r="M335" s="8" t="str">
        <f t="shared" si="17"/>
        <v>ACHTUNG! Anzahl Beobachtungen unter 60, P95 ist statistisch nicht robust!</v>
      </c>
    </row>
    <row r="336" spans="1:13" ht="17.45" customHeight="1" x14ac:dyDescent="0.25">
      <c r="A336" s="9">
        <v>4</v>
      </c>
      <c r="B336" s="96" t="s">
        <v>1721</v>
      </c>
      <c r="C336" s="64">
        <v>1626</v>
      </c>
      <c r="D336" s="9" t="s">
        <v>2481</v>
      </c>
      <c r="E336" s="9">
        <v>1</v>
      </c>
      <c r="F336" s="11">
        <v>0.81967213114754101</v>
      </c>
      <c r="G336" s="105"/>
      <c r="H336" s="11"/>
      <c r="I336" s="11"/>
      <c r="J336" s="105"/>
      <c r="K336" s="87" t="str">
        <f t="shared" si="15"/>
        <v>ACHTUNG! Anzahl Beobachtungen unter 10, Mittelwert und P95 sind statistisch nicht robust!</v>
      </c>
      <c r="L336" s="8" t="str">
        <f t="shared" si="16"/>
        <v>ACHTUNG! Anzahl Beobachtungen unter 10, Mittelwert und P95 sind statistisch nicht robust!</v>
      </c>
      <c r="M336" s="8" t="str">
        <f t="shared" si="17"/>
        <v>ACHTUNG! Anzahl Beobachtungen unter 60, P95 ist statistisch nicht robust!</v>
      </c>
    </row>
    <row r="337" spans="1:13" ht="17.45" customHeight="1" x14ac:dyDescent="0.25">
      <c r="A337" s="9">
        <v>5</v>
      </c>
      <c r="B337" s="96" t="s">
        <v>1722</v>
      </c>
      <c r="C337" s="64">
        <v>1627</v>
      </c>
      <c r="D337" s="9" t="s">
        <v>2482</v>
      </c>
      <c r="E337" s="9">
        <v>1</v>
      </c>
      <c r="F337" s="11">
        <v>0.81967213114754101</v>
      </c>
      <c r="G337" s="105"/>
      <c r="H337" s="11"/>
      <c r="I337" s="11"/>
      <c r="J337" s="105"/>
      <c r="K337" s="87" t="str">
        <f t="shared" si="15"/>
        <v>ACHTUNG! Anzahl Beobachtungen unter 10, Mittelwert und P95 sind statistisch nicht robust!</v>
      </c>
      <c r="L337" s="8" t="str">
        <f t="shared" si="16"/>
        <v>ACHTUNG! Anzahl Beobachtungen unter 10, Mittelwert und P95 sind statistisch nicht robust!</v>
      </c>
      <c r="M337" s="8" t="str">
        <f t="shared" si="17"/>
        <v>ACHTUNG! Anzahl Beobachtungen unter 60, P95 ist statistisch nicht robust!</v>
      </c>
    </row>
    <row r="338" spans="1:13" ht="17.45" customHeight="1" x14ac:dyDescent="0.25">
      <c r="A338" s="9">
        <v>6</v>
      </c>
      <c r="B338" s="96" t="s">
        <v>1723</v>
      </c>
      <c r="C338" s="64">
        <v>1628</v>
      </c>
      <c r="D338" s="9" t="s">
        <v>2483</v>
      </c>
      <c r="E338" s="9">
        <v>1</v>
      </c>
      <c r="F338" s="11">
        <v>0.81967213114754101</v>
      </c>
      <c r="G338" s="105"/>
      <c r="H338" s="11"/>
      <c r="I338" s="11"/>
      <c r="J338" s="105"/>
      <c r="K338" s="87" t="str">
        <f t="shared" si="15"/>
        <v>ACHTUNG! Anzahl Beobachtungen unter 10, Mittelwert und P95 sind statistisch nicht robust!</v>
      </c>
      <c r="L338" s="8" t="str">
        <f t="shared" si="16"/>
        <v>ACHTUNG! Anzahl Beobachtungen unter 10, Mittelwert und P95 sind statistisch nicht robust!</v>
      </c>
      <c r="M338" s="8" t="str">
        <f t="shared" si="17"/>
        <v>ACHTUNG! Anzahl Beobachtungen unter 60, P95 ist statistisch nicht robust!</v>
      </c>
    </row>
    <row r="339" spans="1:13" ht="17.45" customHeight="1" x14ac:dyDescent="0.25">
      <c r="A339" s="9">
        <v>3</v>
      </c>
      <c r="B339" s="96" t="s">
        <v>1724</v>
      </c>
      <c r="C339" s="64">
        <v>1662</v>
      </c>
      <c r="D339" s="9" t="s">
        <v>2484</v>
      </c>
      <c r="E339" s="9">
        <v>1</v>
      </c>
      <c r="F339" s="11">
        <v>1.16279069767442</v>
      </c>
      <c r="G339" s="105"/>
      <c r="H339" s="11"/>
      <c r="I339" s="11"/>
      <c r="J339" s="105"/>
      <c r="K339" s="87" t="str">
        <f t="shared" si="15"/>
        <v>ACHTUNG! Anzahl Beobachtungen unter 10, Mittelwert und P95 sind statistisch nicht robust!</v>
      </c>
      <c r="L339" s="8" t="str">
        <f t="shared" si="16"/>
        <v>ACHTUNG! Anzahl Beobachtungen unter 10, Mittelwert und P95 sind statistisch nicht robust!</v>
      </c>
      <c r="M339" s="8" t="str">
        <f t="shared" si="17"/>
        <v>ACHTUNG! Anzahl Beobachtungen unter 60, P95 ist statistisch nicht robust!</v>
      </c>
    </row>
    <row r="340" spans="1:13" ht="17.45" customHeight="1" x14ac:dyDescent="0.25">
      <c r="A340" s="9">
        <v>4</v>
      </c>
      <c r="B340" s="96" t="s">
        <v>1725</v>
      </c>
      <c r="C340" s="64">
        <v>1668</v>
      </c>
      <c r="D340" s="9" t="s">
        <v>2485</v>
      </c>
      <c r="E340" s="9">
        <v>1</v>
      </c>
      <c r="F340" s="11">
        <v>1.16279069767442</v>
      </c>
      <c r="G340" s="105"/>
      <c r="H340" s="11"/>
      <c r="I340" s="11"/>
      <c r="J340" s="105"/>
      <c r="K340" s="87" t="str">
        <f t="shared" si="15"/>
        <v>ACHTUNG! Anzahl Beobachtungen unter 10, Mittelwert und P95 sind statistisch nicht robust!</v>
      </c>
      <c r="L340" s="8" t="str">
        <f t="shared" si="16"/>
        <v>ACHTUNG! Anzahl Beobachtungen unter 10, Mittelwert und P95 sind statistisch nicht robust!</v>
      </c>
      <c r="M340" s="8" t="str">
        <f t="shared" si="17"/>
        <v>ACHTUNG! Anzahl Beobachtungen unter 60, P95 ist statistisch nicht robust!</v>
      </c>
    </row>
    <row r="341" spans="1:13" ht="17.45" customHeight="1" x14ac:dyDescent="0.25">
      <c r="A341" s="9">
        <v>5</v>
      </c>
      <c r="B341" s="96" t="s">
        <v>1726</v>
      </c>
      <c r="C341" s="64">
        <v>1669</v>
      </c>
      <c r="D341" s="9" t="s">
        <v>2486</v>
      </c>
      <c r="E341" s="9">
        <v>1</v>
      </c>
      <c r="F341" s="11">
        <v>1.16279069767442</v>
      </c>
      <c r="G341" s="105"/>
      <c r="H341" s="11"/>
      <c r="I341" s="11"/>
      <c r="J341" s="105"/>
      <c r="K341" s="87" t="str">
        <f t="shared" si="15"/>
        <v>ACHTUNG! Anzahl Beobachtungen unter 10, Mittelwert und P95 sind statistisch nicht robust!</v>
      </c>
      <c r="L341" s="8" t="str">
        <f t="shared" si="16"/>
        <v>ACHTUNG! Anzahl Beobachtungen unter 10, Mittelwert und P95 sind statistisch nicht robust!</v>
      </c>
      <c r="M341" s="8" t="str">
        <f t="shared" si="17"/>
        <v>ACHTUNG! Anzahl Beobachtungen unter 60, P95 ist statistisch nicht robust!</v>
      </c>
    </row>
    <row r="342" spans="1:13" ht="17.45" customHeight="1" x14ac:dyDescent="0.25">
      <c r="A342" s="9">
        <v>3</v>
      </c>
      <c r="B342" s="96" t="s">
        <v>1727</v>
      </c>
      <c r="C342" s="64">
        <v>1721</v>
      </c>
      <c r="D342" s="9" t="s">
        <v>2487</v>
      </c>
      <c r="E342" s="9">
        <v>2</v>
      </c>
      <c r="F342" s="11">
        <v>2.0536828963795299</v>
      </c>
      <c r="G342" s="105" t="s">
        <v>8263</v>
      </c>
      <c r="H342" s="11">
        <v>1.3329978022368101</v>
      </c>
      <c r="I342" s="11">
        <v>2.9019975031211001</v>
      </c>
      <c r="J342" s="105" t="s">
        <v>4348</v>
      </c>
      <c r="K342" s="87" t="str">
        <f t="shared" si="15"/>
        <v>ACHTUNG! Anzahl Beobachtungen unter 10, Mittelwert und P95 sind statistisch nicht robust!</v>
      </c>
      <c r="L342" s="8" t="str">
        <f t="shared" si="16"/>
        <v>ACHTUNG! Anzahl Beobachtungen unter 10, Mittelwert und P95 sind statistisch nicht robust!</v>
      </c>
      <c r="M342" s="8" t="str">
        <f t="shared" si="17"/>
        <v>ACHTUNG! Anzahl Beobachtungen unter 60, P95 ist statistisch nicht robust!</v>
      </c>
    </row>
    <row r="343" spans="1:13" ht="17.45" customHeight="1" x14ac:dyDescent="0.25">
      <c r="A343" s="9">
        <v>4</v>
      </c>
      <c r="B343" s="96" t="s">
        <v>1728</v>
      </c>
      <c r="C343" s="64">
        <v>1722</v>
      </c>
      <c r="D343" s="9" t="s">
        <v>2488</v>
      </c>
      <c r="E343" s="9">
        <v>2</v>
      </c>
      <c r="F343" s="11">
        <v>2.0536828963795299</v>
      </c>
      <c r="G343" s="105" t="s">
        <v>4347</v>
      </c>
      <c r="H343" s="11">
        <v>1.3329978022368101</v>
      </c>
      <c r="I343" s="11">
        <v>2.9019975031211001</v>
      </c>
      <c r="J343" s="105" t="s">
        <v>4348</v>
      </c>
      <c r="K343" s="87" t="str">
        <f t="shared" si="15"/>
        <v>ACHTUNG! Anzahl Beobachtungen unter 10, Mittelwert und P95 sind statistisch nicht robust!</v>
      </c>
      <c r="L343" s="8" t="str">
        <f t="shared" si="16"/>
        <v>ACHTUNG! Anzahl Beobachtungen unter 10, Mittelwert und P95 sind statistisch nicht robust!</v>
      </c>
      <c r="M343" s="8" t="str">
        <f t="shared" si="17"/>
        <v>ACHTUNG! Anzahl Beobachtungen unter 60, P95 ist statistisch nicht robust!</v>
      </c>
    </row>
    <row r="344" spans="1:13" ht="17.45" customHeight="1" x14ac:dyDescent="0.25">
      <c r="A344" s="9">
        <v>5</v>
      </c>
      <c r="B344" s="96" t="s">
        <v>1729</v>
      </c>
      <c r="C344" s="64">
        <v>1723</v>
      </c>
      <c r="D344" s="9" t="s">
        <v>2489</v>
      </c>
      <c r="E344" s="9">
        <v>2</v>
      </c>
      <c r="F344" s="11">
        <v>2.0536828963795299</v>
      </c>
      <c r="G344" s="105" t="s">
        <v>4347</v>
      </c>
      <c r="H344" s="11">
        <v>1.3329978022368101</v>
      </c>
      <c r="I344" s="11">
        <v>2.9019975031211001</v>
      </c>
      <c r="J344" s="105" t="s">
        <v>4348</v>
      </c>
      <c r="K344" s="87" t="str">
        <f t="shared" si="15"/>
        <v>ACHTUNG! Anzahl Beobachtungen unter 10, Mittelwert und P95 sind statistisch nicht robust!</v>
      </c>
      <c r="L344" s="8" t="str">
        <f t="shared" si="16"/>
        <v>ACHTUNG! Anzahl Beobachtungen unter 10, Mittelwert und P95 sind statistisch nicht robust!</v>
      </c>
      <c r="M344" s="8" t="str">
        <f t="shared" si="17"/>
        <v>ACHTUNG! Anzahl Beobachtungen unter 60, P95 ist statistisch nicht robust!</v>
      </c>
    </row>
    <row r="345" spans="1:13" ht="17.45" customHeight="1" x14ac:dyDescent="0.25">
      <c r="A345" s="9">
        <v>3</v>
      </c>
      <c r="B345" s="96" t="s">
        <v>1730</v>
      </c>
      <c r="C345" s="64">
        <v>1755</v>
      </c>
      <c r="D345" s="9" t="s">
        <v>2490</v>
      </c>
      <c r="E345" s="9">
        <v>61</v>
      </c>
      <c r="F345" s="11">
        <v>4.8593686303065304</v>
      </c>
      <c r="G345" s="105" t="s">
        <v>8264</v>
      </c>
      <c r="H345" s="11">
        <v>2.8849034608282502</v>
      </c>
      <c r="I345" s="11">
        <v>12.2950819672131</v>
      </c>
      <c r="J345" s="105" t="s">
        <v>4349</v>
      </c>
      <c r="K345" s="87" t="str">
        <f t="shared" si="15"/>
        <v/>
      </c>
      <c r="L345" s="8" t="str">
        <f t="shared" si="16"/>
        <v/>
      </c>
      <c r="M345" s="8" t="str">
        <f t="shared" si="17"/>
        <v/>
      </c>
    </row>
    <row r="346" spans="1:13" ht="17.45" customHeight="1" x14ac:dyDescent="0.25">
      <c r="A346" s="9">
        <v>4</v>
      </c>
      <c r="B346" s="96" t="s">
        <v>1731</v>
      </c>
      <c r="C346" s="64">
        <v>1756</v>
      </c>
      <c r="D346" s="9" t="s">
        <v>2491</v>
      </c>
      <c r="E346" s="9">
        <v>1</v>
      </c>
      <c r="F346" s="11">
        <v>0.16055970149253701</v>
      </c>
      <c r="G346" s="105"/>
      <c r="H346" s="11"/>
      <c r="I346" s="11"/>
      <c r="J346" s="105"/>
      <c r="K346" s="87" t="str">
        <f t="shared" si="15"/>
        <v>ACHTUNG! Anzahl Beobachtungen unter 10, Mittelwert und P95 sind statistisch nicht robust!</v>
      </c>
      <c r="L346" s="8" t="str">
        <f t="shared" si="16"/>
        <v>ACHTUNG! Anzahl Beobachtungen unter 10, Mittelwert und P95 sind statistisch nicht robust!</v>
      </c>
      <c r="M346" s="8" t="str">
        <f t="shared" si="17"/>
        <v>ACHTUNG! Anzahl Beobachtungen unter 60, P95 ist statistisch nicht robust!</v>
      </c>
    </row>
    <row r="347" spans="1:13" ht="17.45" customHeight="1" x14ac:dyDescent="0.25">
      <c r="A347" s="9">
        <v>5</v>
      </c>
      <c r="B347" s="96" t="s">
        <v>1732</v>
      </c>
      <c r="C347" s="64">
        <v>1757</v>
      </c>
      <c r="D347" s="9" t="s">
        <v>2492</v>
      </c>
      <c r="E347" s="9">
        <v>1</v>
      </c>
      <c r="F347" s="11">
        <v>0.16055970149253701</v>
      </c>
      <c r="G347" s="105"/>
      <c r="H347" s="11"/>
      <c r="I347" s="11"/>
      <c r="J347" s="105"/>
      <c r="K347" s="87" t="str">
        <f t="shared" si="15"/>
        <v>ACHTUNG! Anzahl Beobachtungen unter 10, Mittelwert und P95 sind statistisch nicht robust!</v>
      </c>
      <c r="L347" s="8" t="str">
        <f t="shared" si="16"/>
        <v>ACHTUNG! Anzahl Beobachtungen unter 10, Mittelwert und P95 sind statistisch nicht robust!</v>
      </c>
      <c r="M347" s="8" t="str">
        <f t="shared" si="17"/>
        <v>ACHTUNG! Anzahl Beobachtungen unter 60, P95 ist statistisch nicht robust!</v>
      </c>
    </row>
    <row r="348" spans="1:13" ht="17.45" customHeight="1" x14ac:dyDescent="0.25">
      <c r="A348" s="9">
        <v>4</v>
      </c>
      <c r="B348" s="96" t="s">
        <v>1733</v>
      </c>
      <c r="C348" s="64">
        <v>1759</v>
      </c>
      <c r="D348" s="9" t="s">
        <v>2493</v>
      </c>
      <c r="E348" s="9">
        <v>57</v>
      </c>
      <c r="F348" s="11">
        <v>4.9404119969017</v>
      </c>
      <c r="G348" s="105" t="s">
        <v>8265</v>
      </c>
      <c r="H348" s="11">
        <v>2.9049720707464801</v>
      </c>
      <c r="I348" s="11">
        <v>12.5146370023419</v>
      </c>
      <c r="J348" s="105" t="s">
        <v>4350</v>
      </c>
      <c r="K348" s="87" t="str">
        <f t="shared" si="15"/>
        <v>ACHTUNG! Anzahl Beobachtungen unter 60, P95 ist statistisch nicht robust!</v>
      </c>
      <c r="L348" s="8" t="str">
        <f t="shared" si="16"/>
        <v/>
      </c>
      <c r="M348" s="8" t="str">
        <f t="shared" si="17"/>
        <v>ACHTUNG! Anzahl Beobachtungen unter 60, P95 ist statistisch nicht robust!</v>
      </c>
    </row>
    <row r="349" spans="1:13" ht="17.45" customHeight="1" x14ac:dyDescent="0.25">
      <c r="A349" s="9">
        <v>5</v>
      </c>
      <c r="B349" s="96" t="s">
        <v>1734</v>
      </c>
      <c r="C349" s="64">
        <v>1760</v>
      </c>
      <c r="D349" s="9" t="s">
        <v>2494</v>
      </c>
      <c r="E349" s="9">
        <v>57</v>
      </c>
      <c r="F349" s="11">
        <v>4.9404119969017</v>
      </c>
      <c r="G349" s="105" t="s">
        <v>8266</v>
      </c>
      <c r="H349" s="11">
        <v>2.9049720707464801</v>
      </c>
      <c r="I349" s="11">
        <v>12.5146370023419</v>
      </c>
      <c r="J349" s="105" t="s">
        <v>4350</v>
      </c>
      <c r="K349" s="87" t="str">
        <f t="shared" si="15"/>
        <v>ACHTUNG! Anzahl Beobachtungen unter 60, P95 ist statistisch nicht robust!</v>
      </c>
      <c r="L349" s="8" t="str">
        <f t="shared" si="16"/>
        <v/>
      </c>
      <c r="M349" s="8" t="str">
        <f t="shared" si="17"/>
        <v>ACHTUNG! Anzahl Beobachtungen unter 60, P95 ist statistisch nicht robust!</v>
      </c>
    </row>
    <row r="350" spans="1:13" ht="17.45" customHeight="1" x14ac:dyDescent="0.25">
      <c r="A350" s="9">
        <v>4</v>
      </c>
      <c r="B350" s="96" t="s">
        <v>1735</v>
      </c>
      <c r="C350" s="64">
        <v>1769</v>
      </c>
      <c r="D350" s="9" t="s">
        <v>2495</v>
      </c>
      <c r="E350" s="9">
        <v>1</v>
      </c>
      <c r="F350" s="11">
        <v>6.5502183406113499</v>
      </c>
      <c r="G350" s="105"/>
      <c r="H350" s="11"/>
      <c r="I350" s="11"/>
      <c r="J350" s="105"/>
      <c r="K350" s="87" t="str">
        <f t="shared" si="15"/>
        <v>ACHTUNG! Anzahl Beobachtungen unter 10, Mittelwert und P95 sind statistisch nicht robust!</v>
      </c>
      <c r="L350" s="8" t="str">
        <f t="shared" si="16"/>
        <v>ACHTUNG! Anzahl Beobachtungen unter 10, Mittelwert und P95 sind statistisch nicht robust!</v>
      </c>
      <c r="M350" s="8" t="str">
        <f t="shared" si="17"/>
        <v>ACHTUNG! Anzahl Beobachtungen unter 60, P95 ist statistisch nicht robust!</v>
      </c>
    </row>
    <row r="351" spans="1:13" ht="17.45" customHeight="1" x14ac:dyDescent="0.25">
      <c r="A351" s="9">
        <v>5</v>
      </c>
      <c r="B351" s="96" t="s">
        <v>1736</v>
      </c>
      <c r="C351" s="64">
        <v>1770</v>
      </c>
      <c r="D351" s="9" t="s">
        <v>2496</v>
      </c>
      <c r="E351" s="9">
        <v>1</v>
      </c>
      <c r="F351" s="11">
        <v>6.5502183406113499</v>
      </c>
      <c r="G351" s="105"/>
      <c r="H351" s="11"/>
      <c r="I351" s="11"/>
      <c r="J351" s="105"/>
      <c r="K351" s="87" t="str">
        <f t="shared" si="15"/>
        <v>ACHTUNG! Anzahl Beobachtungen unter 10, Mittelwert und P95 sind statistisch nicht robust!</v>
      </c>
      <c r="L351" s="8" t="str">
        <f t="shared" si="16"/>
        <v>ACHTUNG! Anzahl Beobachtungen unter 10, Mittelwert und P95 sind statistisch nicht robust!</v>
      </c>
      <c r="M351" s="8" t="str">
        <f t="shared" si="17"/>
        <v>ACHTUNG! Anzahl Beobachtungen unter 60, P95 ist statistisch nicht robust!</v>
      </c>
    </row>
    <row r="352" spans="1:13" ht="17.45" customHeight="1" x14ac:dyDescent="0.25">
      <c r="A352" s="9">
        <v>4</v>
      </c>
      <c r="B352" s="96" t="s">
        <v>1737</v>
      </c>
      <c r="C352" s="64">
        <v>1780</v>
      </c>
      <c r="D352" s="9" t="s">
        <v>2497</v>
      </c>
      <c r="E352" s="9">
        <v>1</v>
      </c>
      <c r="F352" s="11">
        <v>3.7593984962406002</v>
      </c>
      <c r="G352" s="105"/>
      <c r="H352" s="11"/>
      <c r="I352" s="11"/>
      <c r="J352" s="105"/>
      <c r="K352" s="87" t="str">
        <f t="shared" si="15"/>
        <v>ACHTUNG! Anzahl Beobachtungen unter 10, Mittelwert und P95 sind statistisch nicht robust!</v>
      </c>
      <c r="L352" s="8" t="str">
        <f t="shared" si="16"/>
        <v>ACHTUNG! Anzahl Beobachtungen unter 10, Mittelwert und P95 sind statistisch nicht robust!</v>
      </c>
      <c r="M352" s="8" t="str">
        <f t="shared" si="17"/>
        <v>ACHTUNG! Anzahl Beobachtungen unter 60, P95 ist statistisch nicht robust!</v>
      </c>
    </row>
    <row r="353" spans="1:13" ht="17.45" customHeight="1" x14ac:dyDescent="0.25">
      <c r="A353" s="9">
        <v>5</v>
      </c>
      <c r="B353" s="96" t="s">
        <v>1738</v>
      </c>
      <c r="C353" s="64">
        <v>1781</v>
      </c>
      <c r="D353" s="9" t="s">
        <v>2498</v>
      </c>
      <c r="E353" s="9">
        <v>1</v>
      </c>
      <c r="F353" s="11">
        <v>3.7593984962406002</v>
      </c>
      <c r="G353" s="105"/>
      <c r="H353" s="11"/>
      <c r="I353" s="11"/>
      <c r="J353" s="105"/>
      <c r="K353" s="87" t="str">
        <f t="shared" si="15"/>
        <v>ACHTUNG! Anzahl Beobachtungen unter 10, Mittelwert und P95 sind statistisch nicht robust!</v>
      </c>
      <c r="L353" s="8" t="str">
        <f t="shared" si="16"/>
        <v>ACHTUNG! Anzahl Beobachtungen unter 10, Mittelwert und P95 sind statistisch nicht robust!</v>
      </c>
      <c r="M353" s="8" t="str">
        <f t="shared" si="17"/>
        <v>ACHTUNG! Anzahl Beobachtungen unter 60, P95 ist statistisch nicht robust!</v>
      </c>
    </row>
    <row r="354" spans="1:13" ht="17.45" customHeight="1" x14ac:dyDescent="0.25">
      <c r="A354" s="9">
        <v>4</v>
      </c>
      <c r="B354" s="96" t="s">
        <v>1739</v>
      </c>
      <c r="C354" s="64">
        <v>1800</v>
      </c>
      <c r="D354" s="9" t="s">
        <v>2499</v>
      </c>
      <c r="E354" s="9">
        <v>1</v>
      </c>
      <c r="F354" s="11">
        <v>4.3478260869565197</v>
      </c>
      <c r="G354" s="105"/>
      <c r="H354" s="11"/>
      <c r="I354" s="11"/>
      <c r="J354" s="105"/>
      <c r="K354" s="87" t="str">
        <f t="shared" si="15"/>
        <v>ACHTUNG! Anzahl Beobachtungen unter 10, Mittelwert und P95 sind statistisch nicht robust!</v>
      </c>
      <c r="L354" s="8" t="str">
        <f t="shared" si="16"/>
        <v>ACHTUNG! Anzahl Beobachtungen unter 10, Mittelwert und P95 sind statistisch nicht robust!</v>
      </c>
      <c r="M354" s="8" t="str">
        <f t="shared" si="17"/>
        <v>ACHTUNG! Anzahl Beobachtungen unter 60, P95 ist statistisch nicht robust!</v>
      </c>
    </row>
    <row r="355" spans="1:13" ht="17.45" customHeight="1" x14ac:dyDescent="0.25">
      <c r="A355" s="9">
        <v>5</v>
      </c>
      <c r="B355" s="96" t="s">
        <v>1740</v>
      </c>
      <c r="C355" s="64">
        <v>1801</v>
      </c>
      <c r="D355" s="9" t="s">
        <v>2500</v>
      </c>
      <c r="E355" s="9">
        <v>1</v>
      </c>
      <c r="F355" s="11">
        <v>4.3478260869565197</v>
      </c>
      <c r="G355" s="105"/>
      <c r="H355" s="11"/>
      <c r="I355" s="11"/>
      <c r="J355" s="105"/>
      <c r="K355" s="87" t="str">
        <f t="shared" si="15"/>
        <v>ACHTUNG! Anzahl Beobachtungen unter 10, Mittelwert und P95 sind statistisch nicht robust!</v>
      </c>
      <c r="L355" s="8" t="str">
        <f t="shared" si="16"/>
        <v>ACHTUNG! Anzahl Beobachtungen unter 10, Mittelwert und P95 sind statistisch nicht robust!</v>
      </c>
      <c r="M355" s="8" t="str">
        <f t="shared" si="17"/>
        <v>ACHTUNG! Anzahl Beobachtungen unter 60, P95 ist statistisch nicht robust!</v>
      </c>
    </row>
    <row r="356" spans="1:13" ht="17.45" customHeight="1" x14ac:dyDescent="0.25">
      <c r="A356" s="9">
        <v>2</v>
      </c>
      <c r="B356" s="96" t="s">
        <v>1741</v>
      </c>
      <c r="C356" s="64">
        <v>1814</v>
      </c>
      <c r="D356" s="9" t="s">
        <v>2501</v>
      </c>
      <c r="E356" s="9">
        <v>82</v>
      </c>
      <c r="F356" s="11">
        <v>0.791764965802083</v>
      </c>
      <c r="G356" s="105" t="s">
        <v>8267</v>
      </c>
      <c r="H356" s="11">
        <v>0.57555256362899898</v>
      </c>
      <c r="I356" s="11">
        <v>1.7477447962697701</v>
      </c>
      <c r="J356" s="105" t="s">
        <v>4351</v>
      </c>
      <c r="K356" s="87" t="str">
        <f t="shared" si="15"/>
        <v/>
      </c>
      <c r="L356" s="8" t="str">
        <f t="shared" si="16"/>
        <v/>
      </c>
      <c r="M356" s="8" t="str">
        <f t="shared" si="17"/>
        <v/>
      </c>
    </row>
    <row r="357" spans="1:13" ht="17.45" customHeight="1" x14ac:dyDescent="0.25">
      <c r="A357" s="9">
        <v>3</v>
      </c>
      <c r="B357" s="96" t="s">
        <v>1742</v>
      </c>
      <c r="C357" s="64">
        <v>1815</v>
      </c>
      <c r="D357" s="9" t="s">
        <v>2502</v>
      </c>
      <c r="E357" s="9">
        <v>21</v>
      </c>
      <c r="F357" s="11">
        <v>0.47568357154104601</v>
      </c>
      <c r="G357" s="105" t="s">
        <v>8268</v>
      </c>
      <c r="H357" s="11">
        <v>0.348121594014214</v>
      </c>
      <c r="I357" s="11">
        <v>1.2790697674418601</v>
      </c>
      <c r="J357" s="105" t="s">
        <v>4352</v>
      </c>
      <c r="K357" s="87" t="str">
        <f t="shared" si="15"/>
        <v>ACHTUNG! Anzahl Beobachtungen unter 60, P95 ist statistisch nicht robust!</v>
      </c>
      <c r="L357" s="8" t="str">
        <f t="shared" si="16"/>
        <v/>
      </c>
      <c r="M357" s="8" t="str">
        <f t="shared" si="17"/>
        <v>ACHTUNG! Anzahl Beobachtungen unter 60, P95 ist statistisch nicht robust!</v>
      </c>
    </row>
    <row r="358" spans="1:13" ht="17.45" customHeight="1" x14ac:dyDescent="0.25">
      <c r="A358" s="9">
        <v>4</v>
      </c>
      <c r="B358" s="96" t="s">
        <v>1743</v>
      </c>
      <c r="C358" s="64">
        <v>1822</v>
      </c>
      <c r="D358" s="9" t="s">
        <v>2503</v>
      </c>
      <c r="E358" s="9">
        <v>20</v>
      </c>
      <c r="F358" s="11">
        <v>0.43551426174600599</v>
      </c>
      <c r="G358" s="105" t="s">
        <v>8269</v>
      </c>
      <c r="H358" s="11">
        <v>0.303147700289702</v>
      </c>
      <c r="I358" s="11">
        <v>0.79127850557981605</v>
      </c>
      <c r="J358" s="105" t="s">
        <v>4353</v>
      </c>
      <c r="K358" s="87" t="str">
        <f t="shared" si="15"/>
        <v>ACHTUNG! Anzahl Beobachtungen unter 60, P95 ist statistisch nicht robust!</v>
      </c>
      <c r="L358" s="8" t="str">
        <f t="shared" si="16"/>
        <v/>
      </c>
      <c r="M358" s="8" t="str">
        <f t="shared" si="17"/>
        <v>ACHTUNG! Anzahl Beobachtungen unter 60, P95 ist statistisch nicht robust!</v>
      </c>
    </row>
    <row r="359" spans="1:13" ht="17.45" customHeight="1" x14ac:dyDescent="0.25">
      <c r="A359" s="9">
        <v>3</v>
      </c>
      <c r="B359" s="96" t="s">
        <v>1744</v>
      </c>
      <c r="C359" s="64">
        <v>1828</v>
      </c>
      <c r="D359" s="9" t="s">
        <v>2504</v>
      </c>
      <c r="E359" s="9">
        <v>54</v>
      </c>
      <c r="F359" s="11">
        <v>0.97575652266087798</v>
      </c>
      <c r="G359" s="105" t="s">
        <v>8270</v>
      </c>
      <c r="H359" s="11">
        <v>0.539989899123685</v>
      </c>
      <c r="I359" s="11">
        <v>1.77877893428616</v>
      </c>
      <c r="J359" s="105" t="s">
        <v>4354</v>
      </c>
      <c r="K359" s="87" t="str">
        <f t="shared" si="15"/>
        <v>ACHTUNG! Anzahl Beobachtungen unter 60, P95 ist statistisch nicht robust!</v>
      </c>
      <c r="L359" s="8" t="str">
        <f t="shared" si="16"/>
        <v/>
      </c>
      <c r="M359" s="8" t="str">
        <f t="shared" si="17"/>
        <v>ACHTUNG! Anzahl Beobachtungen unter 60, P95 ist statistisch nicht robust!</v>
      </c>
    </row>
    <row r="360" spans="1:13" ht="17.45" customHeight="1" x14ac:dyDescent="0.25">
      <c r="A360" s="9">
        <v>4</v>
      </c>
      <c r="B360" s="96" t="s">
        <v>1745</v>
      </c>
      <c r="C360" s="64">
        <v>1829</v>
      </c>
      <c r="D360" s="9" t="s">
        <v>2505</v>
      </c>
      <c r="E360" s="9">
        <v>54</v>
      </c>
      <c r="F360" s="11">
        <v>0.97575652266087798</v>
      </c>
      <c r="G360" s="105" t="s">
        <v>8271</v>
      </c>
      <c r="H360" s="11">
        <v>0.539989899123685</v>
      </c>
      <c r="I360" s="11">
        <v>1.77877893428616</v>
      </c>
      <c r="J360" s="105" t="s">
        <v>4354</v>
      </c>
      <c r="K360" s="87" t="str">
        <f t="shared" si="15"/>
        <v>ACHTUNG! Anzahl Beobachtungen unter 60, P95 ist statistisch nicht robust!</v>
      </c>
      <c r="L360" s="8" t="str">
        <f t="shared" si="16"/>
        <v/>
      </c>
      <c r="M360" s="8" t="str">
        <f t="shared" si="17"/>
        <v>ACHTUNG! Anzahl Beobachtungen unter 60, P95 ist statistisch nicht robust!</v>
      </c>
    </row>
    <row r="361" spans="1:13" ht="17.45" customHeight="1" x14ac:dyDescent="0.25">
      <c r="A361" s="9">
        <v>5</v>
      </c>
      <c r="B361" s="96" t="s">
        <v>1746</v>
      </c>
      <c r="C361" s="64">
        <v>1830</v>
      </c>
      <c r="D361" s="9" t="s">
        <v>2506</v>
      </c>
      <c r="E361" s="9">
        <v>12</v>
      </c>
      <c r="F361" s="11">
        <v>1.0112462558787501</v>
      </c>
      <c r="G361" s="105" t="s">
        <v>8272</v>
      </c>
      <c r="H361" s="11">
        <v>0.47698030257122098</v>
      </c>
      <c r="I361" s="11">
        <v>1.6989669100512701</v>
      </c>
      <c r="J361" s="105" t="s">
        <v>4355</v>
      </c>
      <c r="K361" s="87" t="str">
        <f t="shared" si="15"/>
        <v>ACHTUNG! Anzahl Beobachtungen unter 60, P95 ist statistisch nicht robust!</v>
      </c>
      <c r="L361" s="8" t="str">
        <f t="shared" si="16"/>
        <v/>
      </c>
      <c r="M361" s="8" t="str">
        <f t="shared" si="17"/>
        <v>ACHTUNG! Anzahl Beobachtungen unter 60, P95 ist statistisch nicht robust!</v>
      </c>
    </row>
    <row r="362" spans="1:13" ht="17.45" customHeight="1" x14ac:dyDescent="0.25">
      <c r="A362" s="9">
        <v>5</v>
      </c>
      <c r="B362" s="96" t="s">
        <v>1747</v>
      </c>
      <c r="C362" s="64">
        <v>1831</v>
      </c>
      <c r="D362" s="9" t="s">
        <v>2507</v>
      </c>
      <c r="E362" s="9">
        <v>2</v>
      </c>
      <c r="F362" s="11">
        <v>1.4416273584905701</v>
      </c>
      <c r="G362" s="105" t="s">
        <v>4356</v>
      </c>
      <c r="H362" s="11">
        <v>0.17093972894250301</v>
      </c>
      <c r="I362" s="11">
        <v>1.55041273584906</v>
      </c>
      <c r="J362" s="105" t="s">
        <v>4357</v>
      </c>
      <c r="K362" s="87" t="str">
        <f t="shared" si="15"/>
        <v>ACHTUNG! Anzahl Beobachtungen unter 10, Mittelwert und P95 sind statistisch nicht robust!</v>
      </c>
      <c r="L362" s="8" t="str">
        <f t="shared" si="16"/>
        <v>ACHTUNG! Anzahl Beobachtungen unter 10, Mittelwert und P95 sind statistisch nicht robust!</v>
      </c>
      <c r="M362" s="8" t="str">
        <f t="shared" si="17"/>
        <v>ACHTUNG! Anzahl Beobachtungen unter 60, P95 ist statistisch nicht robust!</v>
      </c>
    </row>
    <row r="363" spans="1:13" ht="17.45" customHeight="1" x14ac:dyDescent="0.25">
      <c r="A363" s="9">
        <v>5</v>
      </c>
      <c r="B363" s="96" t="s">
        <v>1748</v>
      </c>
      <c r="C363" s="64">
        <v>1832</v>
      </c>
      <c r="D363" s="9" t="s">
        <v>2508</v>
      </c>
      <c r="E363" s="9">
        <v>1</v>
      </c>
      <c r="F363" s="11">
        <v>0.65502183406113501</v>
      </c>
      <c r="G363" s="105"/>
      <c r="H363" s="11"/>
      <c r="I363" s="11"/>
      <c r="J363" s="105"/>
      <c r="K363" s="87" t="str">
        <f t="shared" si="15"/>
        <v>ACHTUNG! Anzahl Beobachtungen unter 10, Mittelwert und P95 sind statistisch nicht robust!</v>
      </c>
      <c r="L363" s="8" t="str">
        <f t="shared" si="16"/>
        <v>ACHTUNG! Anzahl Beobachtungen unter 10, Mittelwert und P95 sind statistisch nicht robust!</v>
      </c>
      <c r="M363" s="8" t="str">
        <f t="shared" si="17"/>
        <v>ACHTUNG! Anzahl Beobachtungen unter 60, P95 ist statistisch nicht robust!</v>
      </c>
    </row>
    <row r="364" spans="1:13" ht="17.45" customHeight="1" x14ac:dyDescent="0.25">
      <c r="A364" s="9">
        <v>5</v>
      </c>
      <c r="B364" s="96" t="s">
        <v>1749</v>
      </c>
      <c r="C364" s="64">
        <v>1835</v>
      </c>
      <c r="D364" s="9" t="s">
        <v>2509</v>
      </c>
      <c r="E364" s="9">
        <v>3</v>
      </c>
      <c r="F364" s="11">
        <v>0.68503371807714097</v>
      </c>
      <c r="G364" s="105" t="s">
        <v>4358</v>
      </c>
      <c r="H364" s="11">
        <v>0.56428733232460004</v>
      </c>
      <c r="I364" s="11">
        <v>1.16802377594808</v>
      </c>
      <c r="J364" s="105" t="s">
        <v>4359</v>
      </c>
      <c r="K364" s="87" t="str">
        <f t="shared" si="15"/>
        <v>ACHTUNG! Anzahl Beobachtungen unter 10, Mittelwert und P95 sind statistisch nicht robust!</v>
      </c>
      <c r="L364" s="8" t="str">
        <f t="shared" si="16"/>
        <v>ACHTUNG! Anzahl Beobachtungen unter 10, Mittelwert und P95 sind statistisch nicht robust!</v>
      </c>
      <c r="M364" s="8" t="str">
        <f t="shared" si="17"/>
        <v>ACHTUNG! Anzahl Beobachtungen unter 60, P95 ist statistisch nicht robust!</v>
      </c>
    </row>
    <row r="365" spans="1:13" ht="17.45" customHeight="1" x14ac:dyDescent="0.25">
      <c r="A365" s="9">
        <v>5</v>
      </c>
      <c r="B365" s="96" t="s">
        <v>1750</v>
      </c>
      <c r="C365" s="64">
        <v>1840</v>
      </c>
      <c r="D365" s="9" t="s">
        <v>2510</v>
      </c>
      <c r="E365" s="9">
        <v>11</v>
      </c>
      <c r="F365" s="11">
        <v>0.97385310503478795</v>
      </c>
      <c r="G365" s="105" t="s">
        <v>8273</v>
      </c>
      <c r="H365" s="11">
        <v>0.38565520827830901</v>
      </c>
      <c r="I365" s="11">
        <v>1.4592453616843899</v>
      </c>
      <c r="J365" s="105" t="s">
        <v>4360</v>
      </c>
      <c r="K365" s="87" t="str">
        <f t="shared" si="15"/>
        <v>ACHTUNG! Anzahl Beobachtungen unter 60, P95 ist statistisch nicht robust!</v>
      </c>
      <c r="L365" s="8" t="str">
        <f t="shared" si="16"/>
        <v/>
      </c>
      <c r="M365" s="8" t="str">
        <f t="shared" si="17"/>
        <v>ACHTUNG! Anzahl Beobachtungen unter 60, P95 ist statistisch nicht robust!</v>
      </c>
    </row>
    <row r="366" spans="1:13" ht="17.45" customHeight="1" x14ac:dyDescent="0.25">
      <c r="A366" s="9">
        <v>5</v>
      </c>
      <c r="B366" s="96" t="s">
        <v>1751</v>
      </c>
      <c r="C366" s="64">
        <v>1841</v>
      </c>
      <c r="D366" s="9" t="s">
        <v>2511</v>
      </c>
      <c r="E366" s="9">
        <v>1</v>
      </c>
      <c r="F366" s="11">
        <v>0.101627118644068</v>
      </c>
      <c r="G366" s="105"/>
      <c r="H366" s="11"/>
      <c r="I366" s="11"/>
      <c r="J366" s="105"/>
      <c r="K366" s="87" t="str">
        <f t="shared" si="15"/>
        <v>ACHTUNG! Anzahl Beobachtungen unter 10, Mittelwert und P95 sind statistisch nicht robust!</v>
      </c>
      <c r="L366" s="8" t="str">
        <f t="shared" si="16"/>
        <v>ACHTUNG! Anzahl Beobachtungen unter 10, Mittelwert und P95 sind statistisch nicht robust!</v>
      </c>
      <c r="M366" s="8" t="str">
        <f t="shared" si="17"/>
        <v>ACHTUNG! Anzahl Beobachtungen unter 60, P95 ist statistisch nicht robust!</v>
      </c>
    </row>
    <row r="367" spans="1:13" ht="17.45" customHeight="1" x14ac:dyDescent="0.25">
      <c r="A367" s="9">
        <v>3</v>
      </c>
      <c r="B367" s="96" t="s">
        <v>1752</v>
      </c>
      <c r="C367" s="64">
        <v>1868</v>
      </c>
      <c r="D367" s="9" t="s">
        <v>2512</v>
      </c>
      <c r="E367" s="9">
        <v>20</v>
      </c>
      <c r="F367" s="11">
        <v>0.112225998486069</v>
      </c>
      <c r="G367" s="105" t="s">
        <v>8274</v>
      </c>
      <c r="H367" s="11">
        <v>0.21171037808784901</v>
      </c>
      <c r="I367" s="11">
        <v>0.70671378091872805</v>
      </c>
      <c r="J367" s="105" t="s">
        <v>4134</v>
      </c>
      <c r="K367" s="87" t="str">
        <f t="shared" si="15"/>
        <v>ACHTUNG! Anzahl Beobachtungen unter 60, P95 ist statistisch nicht robust!</v>
      </c>
      <c r="L367" s="8" t="str">
        <f t="shared" si="16"/>
        <v/>
      </c>
      <c r="M367" s="8" t="str">
        <f t="shared" si="17"/>
        <v>ACHTUNG! Anzahl Beobachtungen unter 60, P95 ist statistisch nicht robust!</v>
      </c>
    </row>
    <row r="368" spans="1:13" ht="17.45" customHeight="1" x14ac:dyDescent="0.25">
      <c r="A368" s="9">
        <v>4</v>
      </c>
      <c r="B368" s="96" t="s">
        <v>1753</v>
      </c>
      <c r="C368" s="64">
        <v>1869</v>
      </c>
      <c r="D368" s="9" t="s">
        <v>2513</v>
      </c>
      <c r="E368" s="9">
        <v>12</v>
      </c>
      <c r="F368" s="11">
        <v>1.9449158065628101E-2</v>
      </c>
      <c r="G368" s="105" t="s">
        <v>8275</v>
      </c>
      <c r="H368" s="11">
        <v>1.5800981100551299E-2</v>
      </c>
      <c r="I368" s="11">
        <v>4.3649019607843099E-2</v>
      </c>
      <c r="J368" s="105" t="s">
        <v>4361</v>
      </c>
      <c r="K368" s="87" t="str">
        <f t="shared" si="15"/>
        <v>ACHTUNG! Anzahl Beobachtungen unter 60, P95 ist statistisch nicht robust!</v>
      </c>
      <c r="L368" s="8" t="str">
        <f t="shared" si="16"/>
        <v/>
      </c>
      <c r="M368" s="8" t="str">
        <f t="shared" si="17"/>
        <v>ACHTUNG! Anzahl Beobachtungen unter 60, P95 ist statistisch nicht robust!</v>
      </c>
    </row>
    <row r="369" spans="1:13" ht="17.45" customHeight="1" x14ac:dyDescent="0.25">
      <c r="A369" s="9">
        <v>4</v>
      </c>
      <c r="B369" s="96" t="s">
        <v>1754</v>
      </c>
      <c r="C369" s="64">
        <v>1881</v>
      </c>
      <c r="D369" s="9" t="s">
        <v>2514</v>
      </c>
      <c r="E369" s="9">
        <v>8</v>
      </c>
      <c r="F369" s="11">
        <v>0.25139125911673099</v>
      </c>
      <c r="G369" s="105" t="s">
        <v>8276</v>
      </c>
      <c r="H369" s="11">
        <v>0.29047541204494398</v>
      </c>
      <c r="I369" s="11">
        <v>0.70671378091872805</v>
      </c>
      <c r="J369" s="105" t="s">
        <v>4134</v>
      </c>
      <c r="K369" s="87" t="str">
        <f t="shared" si="15"/>
        <v>ACHTUNG! Anzahl Beobachtungen unter 10, Mittelwert und P95 sind statistisch nicht robust!</v>
      </c>
      <c r="L369" s="8" t="str">
        <f t="shared" si="16"/>
        <v>ACHTUNG! Anzahl Beobachtungen unter 10, Mittelwert und P95 sind statistisch nicht robust!</v>
      </c>
      <c r="M369" s="8" t="str">
        <f t="shared" si="17"/>
        <v>ACHTUNG! Anzahl Beobachtungen unter 60, P95 ist statistisch nicht robust!</v>
      </c>
    </row>
    <row r="370" spans="1:13" ht="17.45" customHeight="1" x14ac:dyDescent="0.25">
      <c r="A370" s="9">
        <v>5</v>
      </c>
      <c r="B370" s="96" t="s">
        <v>1755</v>
      </c>
      <c r="C370" s="64">
        <v>1882</v>
      </c>
      <c r="D370" s="9" t="s">
        <v>2515</v>
      </c>
      <c r="E370" s="9">
        <v>8</v>
      </c>
      <c r="F370" s="11">
        <v>0.25139125911673099</v>
      </c>
      <c r="G370" s="105" t="s">
        <v>8277</v>
      </c>
      <c r="H370" s="11">
        <v>0.29047541204494398</v>
      </c>
      <c r="I370" s="11">
        <v>0.70671378091872805</v>
      </c>
      <c r="J370" s="105" t="s">
        <v>4134</v>
      </c>
      <c r="K370" s="87" t="str">
        <f t="shared" si="15"/>
        <v>ACHTUNG! Anzahl Beobachtungen unter 10, Mittelwert und P95 sind statistisch nicht robust!</v>
      </c>
      <c r="L370" s="8" t="str">
        <f t="shared" si="16"/>
        <v>ACHTUNG! Anzahl Beobachtungen unter 10, Mittelwert und P95 sind statistisch nicht robust!</v>
      </c>
      <c r="M370" s="8" t="str">
        <f t="shared" si="17"/>
        <v>ACHTUNG! Anzahl Beobachtungen unter 60, P95 ist statistisch nicht robust!</v>
      </c>
    </row>
    <row r="371" spans="1:13" ht="17.45" customHeight="1" x14ac:dyDescent="0.25">
      <c r="A371" s="9">
        <v>6</v>
      </c>
      <c r="B371" s="96" t="s">
        <v>1756</v>
      </c>
      <c r="C371" s="64">
        <v>1883</v>
      </c>
      <c r="D371" s="9" t="s">
        <v>2516</v>
      </c>
      <c r="E371" s="9">
        <v>8</v>
      </c>
      <c r="F371" s="11">
        <v>0.25139125911673099</v>
      </c>
      <c r="G371" s="105" t="s">
        <v>8278</v>
      </c>
      <c r="H371" s="11">
        <v>0.29047541204494398</v>
      </c>
      <c r="I371" s="11">
        <v>0.70671378091872805</v>
      </c>
      <c r="J371" s="105" t="s">
        <v>4134</v>
      </c>
      <c r="K371" s="87" t="str">
        <f t="shared" si="15"/>
        <v>ACHTUNG! Anzahl Beobachtungen unter 10, Mittelwert und P95 sind statistisch nicht robust!</v>
      </c>
      <c r="L371" s="8" t="str">
        <f t="shared" si="16"/>
        <v>ACHTUNG! Anzahl Beobachtungen unter 10, Mittelwert und P95 sind statistisch nicht robust!</v>
      </c>
      <c r="M371" s="8" t="str">
        <f t="shared" si="17"/>
        <v>ACHTUNG! Anzahl Beobachtungen unter 60, P95 ist statistisch nicht robust!</v>
      </c>
    </row>
    <row r="372" spans="1:13" ht="17.45" customHeight="1" x14ac:dyDescent="0.25">
      <c r="A372" s="9">
        <v>1</v>
      </c>
      <c r="B372" s="96" t="s">
        <v>1757</v>
      </c>
      <c r="C372" s="64">
        <v>1900</v>
      </c>
      <c r="D372" s="9" t="s">
        <v>2517</v>
      </c>
      <c r="E372" s="9">
        <v>308</v>
      </c>
      <c r="F372" s="11">
        <v>3.5603553966565702</v>
      </c>
      <c r="G372" s="105" t="s">
        <v>4362</v>
      </c>
      <c r="H372" s="11">
        <v>2.6232815156378999</v>
      </c>
      <c r="I372" s="11">
        <v>8.7483021343198608</v>
      </c>
      <c r="J372" s="105" t="s">
        <v>4363</v>
      </c>
      <c r="K372" s="87" t="str">
        <f t="shared" si="15"/>
        <v/>
      </c>
      <c r="L372" s="8" t="str">
        <f t="shared" si="16"/>
        <v/>
      </c>
      <c r="M372" s="8" t="str">
        <f t="shared" si="17"/>
        <v/>
      </c>
    </row>
    <row r="373" spans="1:13" ht="17.45" customHeight="1" x14ac:dyDescent="0.25">
      <c r="A373" s="9">
        <v>2</v>
      </c>
      <c r="B373" s="96" t="s">
        <v>1758</v>
      </c>
      <c r="C373" s="64">
        <v>1933</v>
      </c>
      <c r="D373" s="9" t="s">
        <v>2518</v>
      </c>
      <c r="E373" s="9">
        <v>150</v>
      </c>
      <c r="F373" s="11">
        <v>3.6812927981137098</v>
      </c>
      <c r="G373" s="105" t="s">
        <v>8279</v>
      </c>
      <c r="H373" s="11">
        <v>2.0584510190436802</v>
      </c>
      <c r="I373" s="11">
        <v>7.78665525682056</v>
      </c>
      <c r="J373" s="105" t="s">
        <v>4364</v>
      </c>
      <c r="K373" s="87" t="str">
        <f t="shared" si="15"/>
        <v/>
      </c>
      <c r="L373" s="8" t="str">
        <f t="shared" si="16"/>
        <v/>
      </c>
      <c r="M373" s="8" t="str">
        <f t="shared" si="17"/>
        <v/>
      </c>
    </row>
    <row r="374" spans="1:13" ht="17.45" customHeight="1" x14ac:dyDescent="0.25">
      <c r="A374" s="9">
        <v>3</v>
      </c>
      <c r="B374" s="96" t="s">
        <v>1759</v>
      </c>
      <c r="C374" s="64">
        <v>1934</v>
      </c>
      <c r="D374" s="9" t="s">
        <v>2519</v>
      </c>
      <c r="E374" s="9">
        <v>113</v>
      </c>
      <c r="F374" s="11">
        <v>3.40135719081049</v>
      </c>
      <c r="G374" s="105" t="s">
        <v>8280</v>
      </c>
      <c r="H374" s="11">
        <v>1.8977914258736399</v>
      </c>
      <c r="I374" s="11">
        <v>6.9810816301251002</v>
      </c>
      <c r="J374" s="105" t="s">
        <v>4365</v>
      </c>
      <c r="K374" s="87" t="str">
        <f t="shared" si="15"/>
        <v/>
      </c>
      <c r="L374" s="8" t="str">
        <f t="shared" si="16"/>
        <v/>
      </c>
      <c r="M374" s="8" t="str">
        <f t="shared" si="17"/>
        <v/>
      </c>
    </row>
    <row r="375" spans="1:13" ht="17.45" customHeight="1" x14ac:dyDescent="0.25">
      <c r="A375" s="9">
        <v>4</v>
      </c>
      <c r="B375" s="96" t="s">
        <v>1760</v>
      </c>
      <c r="C375" s="64">
        <v>1935</v>
      </c>
      <c r="D375" s="9" t="s">
        <v>2520</v>
      </c>
      <c r="E375" s="9">
        <v>47</v>
      </c>
      <c r="F375" s="11">
        <v>3.1180750376015101</v>
      </c>
      <c r="G375" s="105" t="s">
        <v>8281</v>
      </c>
      <c r="H375" s="11">
        <v>1.80315291938974</v>
      </c>
      <c r="I375" s="11">
        <v>7.0680491670709999</v>
      </c>
      <c r="J375" s="105" t="s">
        <v>4366</v>
      </c>
      <c r="K375" s="87" t="str">
        <f t="shared" si="15"/>
        <v>ACHTUNG! Anzahl Beobachtungen unter 60, P95 ist statistisch nicht robust!</v>
      </c>
      <c r="L375" s="8" t="str">
        <f t="shared" si="16"/>
        <v/>
      </c>
      <c r="M375" s="8" t="str">
        <f t="shared" si="17"/>
        <v>ACHTUNG! Anzahl Beobachtungen unter 60, P95 ist statistisch nicht robust!</v>
      </c>
    </row>
    <row r="376" spans="1:13" ht="17.45" customHeight="1" x14ac:dyDescent="0.25">
      <c r="A376" s="9">
        <v>4</v>
      </c>
      <c r="B376" s="96" t="s">
        <v>1761</v>
      </c>
      <c r="C376" s="64">
        <v>1939</v>
      </c>
      <c r="D376" s="9" t="s">
        <v>2521</v>
      </c>
      <c r="E376" s="9">
        <v>42</v>
      </c>
      <c r="F376" s="11">
        <v>2.7844173227455702</v>
      </c>
      <c r="G376" s="105" t="s">
        <v>8282</v>
      </c>
      <c r="H376" s="11">
        <v>1.4858398423071399</v>
      </c>
      <c r="I376" s="11">
        <v>5.1158620428751602</v>
      </c>
      <c r="J376" s="105" t="s">
        <v>4367</v>
      </c>
      <c r="K376" s="87" t="str">
        <f t="shared" si="15"/>
        <v>ACHTUNG! Anzahl Beobachtungen unter 60, P95 ist statistisch nicht robust!</v>
      </c>
      <c r="L376" s="8" t="str">
        <f t="shared" si="16"/>
        <v/>
      </c>
      <c r="M376" s="8" t="str">
        <f t="shared" si="17"/>
        <v>ACHTUNG! Anzahl Beobachtungen unter 60, P95 ist statistisch nicht robust!</v>
      </c>
    </row>
    <row r="377" spans="1:13" ht="17.45" customHeight="1" x14ac:dyDescent="0.25">
      <c r="A377" s="9">
        <v>5</v>
      </c>
      <c r="B377" s="96" t="s">
        <v>1762</v>
      </c>
      <c r="C377" s="64">
        <v>1941</v>
      </c>
      <c r="D377" s="9" t="s">
        <v>2522</v>
      </c>
      <c r="E377" s="9">
        <v>28</v>
      </c>
      <c r="F377" s="11">
        <v>2.8246962163052398</v>
      </c>
      <c r="G377" s="105" t="s">
        <v>8283</v>
      </c>
      <c r="H377" s="11">
        <v>1.52028174588501</v>
      </c>
      <c r="I377" s="11">
        <v>4.75482472217106</v>
      </c>
      <c r="J377" s="105" t="s">
        <v>4368</v>
      </c>
      <c r="K377" s="87" t="str">
        <f t="shared" si="15"/>
        <v>ACHTUNG! Anzahl Beobachtungen unter 60, P95 ist statistisch nicht robust!</v>
      </c>
      <c r="L377" s="8" t="str">
        <f t="shared" si="16"/>
        <v/>
      </c>
      <c r="M377" s="8" t="str">
        <f t="shared" si="17"/>
        <v>ACHTUNG! Anzahl Beobachtungen unter 60, P95 ist statistisch nicht robust!</v>
      </c>
    </row>
    <row r="378" spans="1:13" ht="17.45" customHeight="1" x14ac:dyDescent="0.25">
      <c r="A378" s="9">
        <v>4</v>
      </c>
      <c r="B378" s="96" t="s">
        <v>1763</v>
      </c>
      <c r="C378" s="64">
        <v>1950</v>
      </c>
      <c r="D378" s="9" t="s">
        <v>2523</v>
      </c>
      <c r="E378" s="9">
        <v>24</v>
      </c>
      <c r="F378" s="11">
        <v>3.5523964415783702</v>
      </c>
      <c r="G378" s="105" t="s">
        <v>8284</v>
      </c>
      <c r="H378" s="11">
        <v>1.90789444478575</v>
      </c>
      <c r="I378" s="11">
        <v>6.6092584928765197</v>
      </c>
      <c r="J378" s="105" t="s">
        <v>4369</v>
      </c>
      <c r="K378" s="87" t="str">
        <f t="shared" si="15"/>
        <v>ACHTUNG! Anzahl Beobachtungen unter 60, P95 ist statistisch nicht robust!</v>
      </c>
      <c r="L378" s="8" t="str">
        <f t="shared" si="16"/>
        <v/>
      </c>
      <c r="M378" s="8" t="str">
        <f t="shared" si="17"/>
        <v>ACHTUNG! Anzahl Beobachtungen unter 60, P95 ist statistisch nicht robust!</v>
      </c>
    </row>
    <row r="379" spans="1:13" ht="17.45" customHeight="1" x14ac:dyDescent="0.25">
      <c r="A379" s="9">
        <v>4</v>
      </c>
      <c r="B379" s="96" t="s">
        <v>1764</v>
      </c>
      <c r="C379" s="64">
        <v>1970</v>
      </c>
      <c r="D379" s="9" t="s">
        <v>2524</v>
      </c>
      <c r="E379" s="9">
        <v>2</v>
      </c>
      <c r="F379" s="11">
        <v>5.08833848218186</v>
      </c>
      <c r="G379" s="105" t="s">
        <v>8285</v>
      </c>
      <c r="H379" s="11">
        <v>3.9620179713136801</v>
      </c>
      <c r="I379" s="11">
        <v>7.6097512794108502</v>
      </c>
      <c r="J379" s="105" t="s">
        <v>4370</v>
      </c>
      <c r="K379" s="87" t="str">
        <f t="shared" si="15"/>
        <v>ACHTUNG! Anzahl Beobachtungen unter 10, Mittelwert und P95 sind statistisch nicht robust!</v>
      </c>
      <c r="L379" s="8" t="str">
        <f t="shared" si="16"/>
        <v>ACHTUNG! Anzahl Beobachtungen unter 10, Mittelwert und P95 sind statistisch nicht robust!</v>
      </c>
      <c r="M379" s="8" t="str">
        <f t="shared" si="17"/>
        <v>ACHTUNG! Anzahl Beobachtungen unter 60, P95 ist statistisch nicht robust!</v>
      </c>
    </row>
    <row r="380" spans="1:13" ht="17.45" customHeight="1" x14ac:dyDescent="0.25">
      <c r="A380" s="9">
        <v>5</v>
      </c>
      <c r="B380" s="96" t="s">
        <v>1765</v>
      </c>
      <c r="C380" s="64">
        <v>1973</v>
      </c>
      <c r="D380" s="9" t="s">
        <v>2525</v>
      </c>
      <c r="E380" s="9">
        <v>2</v>
      </c>
      <c r="F380" s="11">
        <v>5.08833848218186</v>
      </c>
      <c r="G380" s="105" t="s">
        <v>8285</v>
      </c>
      <c r="H380" s="11">
        <v>3.9620179713136801</v>
      </c>
      <c r="I380" s="11">
        <v>7.6097512794108502</v>
      </c>
      <c r="J380" s="105" t="s">
        <v>4370</v>
      </c>
      <c r="K380" s="87" t="str">
        <f t="shared" si="15"/>
        <v>ACHTUNG! Anzahl Beobachtungen unter 10, Mittelwert und P95 sind statistisch nicht robust!</v>
      </c>
      <c r="L380" s="8" t="str">
        <f t="shared" si="16"/>
        <v>ACHTUNG! Anzahl Beobachtungen unter 10, Mittelwert und P95 sind statistisch nicht robust!</v>
      </c>
      <c r="M380" s="8" t="str">
        <f t="shared" si="17"/>
        <v>ACHTUNG! Anzahl Beobachtungen unter 60, P95 ist statistisch nicht robust!</v>
      </c>
    </row>
    <row r="381" spans="1:13" ht="17.45" customHeight="1" x14ac:dyDescent="0.25">
      <c r="A381" s="9">
        <v>3</v>
      </c>
      <c r="B381" s="96" t="s">
        <v>1766</v>
      </c>
      <c r="C381" s="64">
        <v>1986</v>
      </c>
      <c r="D381" s="9" t="s">
        <v>2526</v>
      </c>
      <c r="E381" s="9">
        <v>42</v>
      </c>
      <c r="F381" s="11">
        <v>3.99620374179695</v>
      </c>
      <c r="G381" s="105" t="s">
        <v>8286</v>
      </c>
      <c r="H381" s="11">
        <v>2.15527646443502</v>
      </c>
      <c r="I381" s="11">
        <v>7.8725327665509699</v>
      </c>
      <c r="J381" s="105" t="s">
        <v>4371</v>
      </c>
      <c r="K381" s="87" t="str">
        <f t="shared" si="15"/>
        <v>ACHTUNG! Anzahl Beobachtungen unter 60, P95 ist statistisch nicht robust!</v>
      </c>
      <c r="L381" s="8" t="str">
        <f t="shared" si="16"/>
        <v/>
      </c>
      <c r="M381" s="8" t="str">
        <f t="shared" si="17"/>
        <v>ACHTUNG! Anzahl Beobachtungen unter 60, P95 ist statistisch nicht robust!</v>
      </c>
    </row>
    <row r="382" spans="1:13" ht="17.45" customHeight="1" x14ac:dyDescent="0.25">
      <c r="A382" s="9">
        <v>4</v>
      </c>
      <c r="B382" s="96" t="s">
        <v>1767</v>
      </c>
      <c r="C382" s="64">
        <v>1987</v>
      </c>
      <c r="D382" s="9" t="s">
        <v>2527</v>
      </c>
      <c r="E382" s="9">
        <v>42</v>
      </c>
      <c r="F382" s="11">
        <v>3.99620374179695</v>
      </c>
      <c r="G382" s="105" t="s">
        <v>8287</v>
      </c>
      <c r="H382" s="11">
        <v>2.15527646443502</v>
      </c>
      <c r="I382" s="11">
        <v>7.8725327665509699</v>
      </c>
      <c r="J382" s="105" t="s">
        <v>4371</v>
      </c>
      <c r="K382" s="87" t="str">
        <f t="shared" si="15"/>
        <v>ACHTUNG! Anzahl Beobachtungen unter 60, P95 ist statistisch nicht robust!</v>
      </c>
      <c r="L382" s="8" t="str">
        <f t="shared" si="16"/>
        <v/>
      </c>
      <c r="M382" s="8" t="str">
        <f t="shared" si="17"/>
        <v>ACHTUNG! Anzahl Beobachtungen unter 60, P95 ist statistisch nicht robust!</v>
      </c>
    </row>
    <row r="383" spans="1:13" ht="17.45" customHeight="1" x14ac:dyDescent="0.25">
      <c r="A383" s="9">
        <v>5</v>
      </c>
      <c r="B383" s="96" t="s">
        <v>1768</v>
      </c>
      <c r="C383" s="64">
        <v>1989</v>
      </c>
      <c r="D383" s="9" t="s">
        <v>2528</v>
      </c>
      <c r="E383" s="9">
        <v>30</v>
      </c>
      <c r="F383" s="11">
        <v>4.3275360759599799</v>
      </c>
      <c r="G383" s="105" t="s">
        <v>8288</v>
      </c>
      <c r="H383" s="11">
        <v>2.3235367574628598</v>
      </c>
      <c r="I383" s="11">
        <v>7.9421439841770702</v>
      </c>
      <c r="J383" s="105" t="s">
        <v>4372</v>
      </c>
      <c r="K383" s="87" t="str">
        <f t="shared" si="15"/>
        <v>ACHTUNG! Anzahl Beobachtungen unter 60, P95 ist statistisch nicht robust!</v>
      </c>
      <c r="L383" s="8" t="str">
        <f t="shared" si="16"/>
        <v/>
      </c>
      <c r="M383" s="8" t="str">
        <f t="shared" si="17"/>
        <v>ACHTUNG! Anzahl Beobachtungen unter 60, P95 ist statistisch nicht robust!</v>
      </c>
    </row>
    <row r="384" spans="1:13" ht="17.45" customHeight="1" x14ac:dyDescent="0.25">
      <c r="A384" s="9">
        <v>5</v>
      </c>
      <c r="B384" s="96" t="s">
        <v>1769</v>
      </c>
      <c r="C384" s="64">
        <v>1991</v>
      </c>
      <c r="D384" s="9" t="s">
        <v>2529</v>
      </c>
      <c r="E384" s="9">
        <v>12</v>
      </c>
      <c r="F384" s="11">
        <v>3.16787290638936</v>
      </c>
      <c r="G384" s="105" t="s">
        <v>8289</v>
      </c>
      <c r="H384" s="11">
        <v>1.4257692081628</v>
      </c>
      <c r="I384" s="11">
        <v>5.0965406666018804</v>
      </c>
      <c r="J384" s="105" t="s">
        <v>4373</v>
      </c>
      <c r="K384" s="87" t="str">
        <f t="shared" si="15"/>
        <v>ACHTUNG! Anzahl Beobachtungen unter 60, P95 ist statistisch nicht robust!</v>
      </c>
      <c r="L384" s="8" t="str">
        <f t="shared" si="16"/>
        <v/>
      </c>
      <c r="M384" s="8" t="str">
        <f t="shared" si="17"/>
        <v>ACHTUNG! Anzahl Beobachtungen unter 60, P95 ist statistisch nicht robust!</v>
      </c>
    </row>
    <row r="385" spans="1:13" ht="17.45" customHeight="1" x14ac:dyDescent="0.25">
      <c r="A385" s="9">
        <v>2</v>
      </c>
      <c r="B385" s="96" t="s">
        <v>1770</v>
      </c>
      <c r="C385" s="64">
        <v>2009</v>
      </c>
      <c r="D385" s="9" t="s">
        <v>2530</v>
      </c>
      <c r="E385" s="9">
        <v>1</v>
      </c>
      <c r="F385" s="11">
        <v>1.74672489082969</v>
      </c>
      <c r="G385" s="105"/>
      <c r="H385" s="11"/>
      <c r="I385" s="11"/>
      <c r="J385" s="105"/>
      <c r="K385" s="87" t="str">
        <f t="shared" si="15"/>
        <v>ACHTUNG! Anzahl Beobachtungen unter 10, Mittelwert und P95 sind statistisch nicht robust!</v>
      </c>
      <c r="L385" s="8" t="str">
        <f t="shared" si="16"/>
        <v>ACHTUNG! Anzahl Beobachtungen unter 10, Mittelwert und P95 sind statistisch nicht robust!</v>
      </c>
      <c r="M385" s="8" t="str">
        <f t="shared" si="17"/>
        <v>ACHTUNG! Anzahl Beobachtungen unter 60, P95 ist statistisch nicht robust!</v>
      </c>
    </row>
    <row r="386" spans="1:13" ht="17.45" customHeight="1" x14ac:dyDescent="0.25">
      <c r="A386" s="9">
        <v>3</v>
      </c>
      <c r="B386" s="96" t="s">
        <v>1771</v>
      </c>
      <c r="C386" s="64">
        <v>2011</v>
      </c>
      <c r="D386" s="9" t="s">
        <v>2531</v>
      </c>
      <c r="E386" s="9">
        <v>1</v>
      </c>
      <c r="F386" s="11">
        <v>1.74672489082969</v>
      </c>
      <c r="G386" s="105"/>
      <c r="H386" s="11"/>
      <c r="I386" s="11"/>
      <c r="J386" s="105"/>
      <c r="K386" s="87" t="str">
        <f t="shared" si="15"/>
        <v>ACHTUNG! Anzahl Beobachtungen unter 10, Mittelwert und P95 sind statistisch nicht robust!</v>
      </c>
      <c r="L386" s="8" t="str">
        <f t="shared" si="16"/>
        <v>ACHTUNG! Anzahl Beobachtungen unter 10, Mittelwert und P95 sind statistisch nicht robust!</v>
      </c>
      <c r="M386" s="8" t="str">
        <f t="shared" si="17"/>
        <v>ACHTUNG! Anzahl Beobachtungen unter 60, P95 ist statistisch nicht robust!</v>
      </c>
    </row>
    <row r="387" spans="1:13" ht="17.45" customHeight="1" x14ac:dyDescent="0.25">
      <c r="A387" s="9">
        <v>4</v>
      </c>
      <c r="B387" s="96" t="s">
        <v>1772</v>
      </c>
      <c r="C387" s="64">
        <v>2016</v>
      </c>
      <c r="D387" s="9" t="s">
        <v>2532</v>
      </c>
      <c r="E387" s="9">
        <v>1</v>
      </c>
      <c r="F387" s="11">
        <v>1.74672489082969</v>
      </c>
      <c r="G387" s="105"/>
      <c r="H387" s="11"/>
      <c r="I387" s="11"/>
      <c r="J387" s="105"/>
      <c r="K387" s="87" t="str">
        <f t="shared" si="15"/>
        <v>ACHTUNG! Anzahl Beobachtungen unter 10, Mittelwert und P95 sind statistisch nicht robust!</v>
      </c>
      <c r="L387" s="8" t="str">
        <f t="shared" si="16"/>
        <v>ACHTUNG! Anzahl Beobachtungen unter 10, Mittelwert und P95 sind statistisch nicht robust!</v>
      </c>
      <c r="M387" s="8" t="str">
        <f t="shared" si="17"/>
        <v>ACHTUNG! Anzahl Beobachtungen unter 60, P95 ist statistisch nicht robust!</v>
      </c>
    </row>
    <row r="388" spans="1:13" ht="17.45" customHeight="1" x14ac:dyDescent="0.25">
      <c r="A388" s="9">
        <v>2</v>
      </c>
      <c r="B388" s="96" t="s">
        <v>1773</v>
      </c>
      <c r="C388" s="64">
        <v>2035</v>
      </c>
      <c r="D388" s="9" t="s">
        <v>2533</v>
      </c>
      <c r="E388" s="9">
        <v>8</v>
      </c>
      <c r="F388" s="11">
        <v>0.79597300648966696</v>
      </c>
      <c r="G388" s="105" t="s">
        <v>8290</v>
      </c>
      <c r="H388" s="11">
        <v>0.70044789723560696</v>
      </c>
      <c r="I388" s="11">
        <v>1.9519653138111099</v>
      </c>
      <c r="J388" s="105" t="s">
        <v>4374</v>
      </c>
      <c r="K388" s="87" t="str">
        <f t="shared" ref="K388:K451" si="18">IF(NOT(L388=""),L388,IF(NOT(M388=""),M388,""))</f>
        <v>ACHTUNG! Anzahl Beobachtungen unter 10, Mittelwert und P95 sind statistisch nicht robust!</v>
      </c>
      <c r="L388" s="8" t="str">
        <f t="shared" ref="L388:L451" si="19">IF(E388&lt;10,"ACHTUNG! Anzahl Beobachtungen unter 10, Mittelwert und P95 sind statistisch nicht robust!","")</f>
        <v>ACHTUNG! Anzahl Beobachtungen unter 10, Mittelwert und P95 sind statistisch nicht robust!</v>
      </c>
      <c r="M388" s="8" t="str">
        <f t="shared" ref="M388:M451" si="20">IF(E388&lt;60,"ACHTUNG! Anzahl Beobachtungen unter 60, P95 ist statistisch nicht robust!","")</f>
        <v>ACHTUNG! Anzahl Beobachtungen unter 60, P95 ist statistisch nicht robust!</v>
      </c>
    </row>
    <row r="389" spans="1:13" ht="17.45" customHeight="1" x14ac:dyDescent="0.25">
      <c r="A389" s="9">
        <v>3</v>
      </c>
      <c r="B389" s="96" t="s">
        <v>1774</v>
      </c>
      <c r="C389" s="64">
        <v>2036</v>
      </c>
      <c r="D389" s="9" t="s">
        <v>2534</v>
      </c>
      <c r="E389" s="9">
        <v>8</v>
      </c>
      <c r="F389" s="11">
        <v>0.79597300648966696</v>
      </c>
      <c r="G389" s="105" t="s">
        <v>8291</v>
      </c>
      <c r="H389" s="11">
        <v>0.70044789723560696</v>
      </c>
      <c r="I389" s="11">
        <v>1.9519653138111099</v>
      </c>
      <c r="J389" s="105" t="s">
        <v>4374</v>
      </c>
      <c r="K389" s="87" t="str">
        <f t="shared" si="18"/>
        <v>ACHTUNG! Anzahl Beobachtungen unter 10, Mittelwert und P95 sind statistisch nicht robust!</v>
      </c>
      <c r="L389" s="8" t="str">
        <f t="shared" si="19"/>
        <v>ACHTUNG! Anzahl Beobachtungen unter 10, Mittelwert und P95 sind statistisch nicht robust!</v>
      </c>
      <c r="M389" s="8" t="str">
        <f t="shared" si="20"/>
        <v>ACHTUNG! Anzahl Beobachtungen unter 60, P95 ist statistisch nicht robust!</v>
      </c>
    </row>
    <row r="390" spans="1:13" ht="17.45" customHeight="1" x14ac:dyDescent="0.25">
      <c r="A390" s="9">
        <v>4</v>
      </c>
      <c r="B390" s="96" t="s">
        <v>1775</v>
      </c>
      <c r="C390" s="64">
        <v>2037</v>
      </c>
      <c r="D390" s="9" t="s">
        <v>2535</v>
      </c>
      <c r="E390" s="9">
        <v>8</v>
      </c>
      <c r="F390" s="11">
        <v>0.79597300648966696</v>
      </c>
      <c r="G390" s="105" t="s">
        <v>8292</v>
      </c>
      <c r="H390" s="11">
        <v>0.70044789723560696</v>
      </c>
      <c r="I390" s="11">
        <v>1.9519653138111099</v>
      </c>
      <c r="J390" s="105" t="s">
        <v>4374</v>
      </c>
      <c r="K390" s="87" t="str">
        <f t="shared" si="18"/>
        <v>ACHTUNG! Anzahl Beobachtungen unter 10, Mittelwert und P95 sind statistisch nicht robust!</v>
      </c>
      <c r="L390" s="8" t="str">
        <f t="shared" si="19"/>
        <v>ACHTUNG! Anzahl Beobachtungen unter 10, Mittelwert und P95 sind statistisch nicht robust!</v>
      </c>
      <c r="M390" s="8" t="str">
        <f t="shared" si="20"/>
        <v>ACHTUNG! Anzahl Beobachtungen unter 60, P95 ist statistisch nicht robust!</v>
      </c>
    </row>
    <row r="391" spans="1:13" ht="17.45" customHeight="1" x14ac:dyDescent="0.25">
      <c r="A391" s="9">
        <v>5</v>
      </c>
      <c r="B391" s="96" t="s">
        <v>1776</v>
      </c>
      <c r="C391" s="64">
        <v>2038</v>
      </c>
      <c r="D391" s="9" t="s">
        <v>2536</v>
      </c>
      <c r="E391" s="9">
        <v>7</v>
      </c>
      <c r="F391" s="11">
        <v>0.56984029873328901</v>
      </c>
      <c r="G391" s="105" t="s">
        <v>8293</v>
      </c>
      <c r="H391" s="11">
        <v>0.30843008722332399</v>
      </c>
      <c r="I391" s="11">
        <v>1.03566512085614</v>
      </c>
      <c r="J391" s="105" t="s">
        <v>4375</v>
      </c>
      <c r="K391" s="87" t="str">
        <f t="shared" si="18"/>
        <v>ACHTUNG! Anzahl Beobachtungen unter 10, Mittelwert und P95 sind statistisch nicht robust!</v>
      </c>
      <c r="L391" s="8" t="str">
        <f t="shared" si="19"/>
        <v>ACHTUNG! Anzahl Beobachtungen unter 10, Mittelwert und P95 sind statistisch nicht robust!</v>
      </c>
      <c r="M391" s="8" t="str">
        <f t="shared" si="20"/>
        <v>ACHTUNG! Anzahl Beobachtungen unter 60, P95 ist statistisch nicht robust!</v>
      </c>
    </row>
    <row r="392" spans="1:13" ht="17.45" customHeight="1" x14ac:dyDescent="0.25">
      <c r="A392" s="9">
        <v>5</v>
      </c>
      <c r="B392" s="96" t="s">
        <v>1777</v>
      </c>
      <c r="C392" s="64">
        <v>2039</v>
      </c>
      <c r="D392" s="9" t="s">
        <v>2537</v>
      </c>
      <c r="E392" s="9">
        <v>1</v>
      </c>
      <c r="F392" s="11">
        <v>2.3789019607843098</v>
      </c>
      <c r="G392" s="105"/>
      <c r="H392" s="11"/>
      <c r="I392" s="11"/>
      <c r="J392" s="105"/>
      <c r="K392" s="87" t="str">
        <f t="shared" si="18"/>
        <v>ACHTUNG! Anzahl Beobachtungen unter 10, Mittelwert und P95 sind statistisch nicht robust!</v>
      </c>
      <c r="L392" s="8" t="str">
        <f t="shared" si="19"/>
        <v>ACHTUNG! Anzahl Beobachtungen unter 10, Mittelwert und P95 sind statistisch nicht robust!</v>
      </c>
      <c r="M392" s="8" t="str">
        <f t="shared" si="20"/>
        <v>ACHTUNG! Anzahl Beobachtungen unter 60, P95 ist statistisch nicht robust!</v>
      </c>
    </row>
    <row r="393" spans="1:13" ht="17.45" customHeight="1" x14ac:dyDescent="0.25">
      <c r="A393" s="9">
        <v>2</v>
      </c>
      <c r="B393" s="96" t="s">
        <v>1778</v>
      </c>
      <c r="C393" s="64">
        <v>2097</v>
      </c>
      <c r="D393" s="9" t="s">
        <v>2538</v>
      </c>
      <c r="E393" s="9">
        <v>14</v>
      </c>
      <c r="F393" s="11">
        <v>2.61096606148483</v>
      </c>
      <c r="G393" s="105" t="s">
        <v>8294</v>
      </c>
      <c r="H393" s="11">
        <v>1.10022238047299</v>
      </c>
      <c r="I393" s="11">
        <v>4.47389496813887</v>
      </c>
      <c r="J393" s="105" t="s">
        <v>4376</v>
      </c>
      <c r="K393" s="87" t="str">
        <f t="shared" si="18"/>
        <v>ACHTUNG! Anzahl Beobachtungen unter 60, P95 ist statistisch nicht robust!</v>
      </c>
      <c r="L393" s="8" t="str">
        <f t="shared" si="19"/>
        <v/>
      </c>
      <c r="M393" s="8" t="str">
        <f t="shared" si="20"/>
        <v>ACHTUNG! Anzahl Beobachtungen unter 60, P95 ist statistisch nicht robust!</v>
      </c>
    </row>
    <row r="394" spans="1:13" ht="17.45" customHeight="1" x14ac:dyDescent="0.25">
      <c r="A394" s="9">
        <v>3</v>
      </c>
      <c r="B394" s="96" t="s">
        <v>1779</v>
      </c>
      <c r="C394" s="64">
        <v>2098</v>
      </c>
      <c r="D394" s="9" t="s">
        <v>2539</v>
      </c>
      <c r="E394" s="9">
        <v>14</v>
      </c>
      <c r="F394" s="11">
        <v>2.61096606148483</v>
      </c>
      <c r="G394" s="105" t="s">
        <v>8295</v>
      </c>
      <c r="H394" s="11">
        <v>1.10022238047299</v>
      </c>
      <c r="I394" s="11">
        <v>4.47389496813887</v>
      </c>
      <c r="J394" s="105" t="s">
        <v>4376</v>
      </c>
      <c r="K394" s="87" t="str">
        <f t="shared" si="18"/>
        <v>ACHTUNG! Anzahl Beobachtungen unter 60, P95 ist statistisch nicht robust!</v>
      </c>
      <c r="L394" s="8" t="str">
        <f t="shared" si="19"/>
        <v/>
      </c>
      <c r="M394" s="8" t="str">
        <f t="shared" si="20"/>
        <v>ACHTUNG! Anzahl Beobachtungen unter 60, P95 ist statistisch nicht robust!</v>
      </c>
    </row>
    <row r="395" spans="1:13" ht="17.45" customHeight="1" x14ac:dyDescent="0.25">
      <c r="A395" s="9">
        <v>4</v>
      </c>
      <c r="B395" s="96" t="s">
        <v>1780</v>
      </c>
      <c r="C395" s="64">
        <v>2099</v>
      </c>
      <c r="D395" s="9" t="s">
        <v>2540</v>
      </c>
      <c r="E395" s="9">
        <v>14</v>
      </c>
      <c r="F395" s="11">
        <v>2.61096606148483</v>
      </c>
      <c r="G395" s="105" t="s">
        <v>8296</v>
      </c>
      <c r="H395" s="11">
        <v>1.10022238047299</v>
      </c>
      <c r="I395" s="11">
        <v>4.47389496813887</v>
      </c>
      <c r="J395" s="105" t="s">
        <v>4376</v>
      </c>
      <c r="K395" s="87" t="str">
        <f t="shared" si="18"/>
        <v>ACHTUNG! Anzahl Beobachtungen unter 60, P95 ist statistisch nicht robust!</v>
      </c>
      <c r="L395" s="8" t="str">
        <f t="shared" si="19"/>
        <v/>
      </c>
      <c r="M395" s="8" t="str">
        <f t="shared" si="20"/>
        <v>ACHTUNG! Anzahl Beobachtungen unter 60, P95 ist statistisch nicht robust!</v>
      </c>
    </row>
    <row r="396" spans="1:13" ht="17.45" customHeight="1" x14ac:dyDescent="0.25">
      <c r="A396" s="9">
        <v>5</v>
      </c>
      <c r="B396" s="96" t="s">
        <v>1781</v>
      </c>
      <c r="C396" s="64">
        <v>2103</v>
      </c>
      <c r="D396" s="9" t="s">
        <v>2541</v>
      </c>
      <c r="E396" s="9">
        <v>14</v>
      </c>
      <c r="F396" s="11">
        <v>2.61096606148483</v>
      </c>
      <c r="G396" s="105" t="s">
        <v>8297</v>
      </c>
      <c r="H396" s="11">
        <v>1.10022238047299</v>
      </c>
      <c r="I396" s="11">
        <v>4.47389496813887</v>
      </c>
      <c r="J396" s="105" t="s">
        <v>4376</v>
      </c>
      <c r="K396" s="87" t="str">
        <f t="shared" si="18"/>
        <v>ACHTUNG! Anzahl Beobachtungen unter 60, P95 ist statistisch nicht robust!</v>
      </c>
      <c r="L396" s="8" t="str">
        <f t="shared" si="19"/>
        <v/>
      </c>
      <c r="M396" s="8" t="str">
        <f t="shared" si="20"/>
        <v>ACHTUNG! Anzahl Beobachtungen unter 60, P95 ist statistisch nicht robust!</v>
      </c>
    </row>
    <row r="397" spans="1:13" ht="17.45" customHeight="1" x14ac:dyDescent="0.25">
      <c r="A397" s="9">
        <v>2</v>
      </c>
      <c r="B397" s="96" t="s">
        <v>1782</v>
      </c>
      <c r="C397" s="64">
        <v>2132</v>
      </c>
      <c r="D397" s="9" t="s">
        <v>2542</v>
      </c>
      <c r="E397" s="9">
        <v>119</v>
      </c>
      <c r="F397" s="11">
        <v>1.3732235921585301</v>
      </c>
      <c r="G397" s="105" t="s">
        <v>8298</v>
      </c>
      <c r="H397" s="11">
        <v>1.20031680734405</v>
      </c>
      <c r="I397" s="11">
        <v>3.3448993902439002</v>
      </c>
      <c r="J397" s="105" t="s">
        <v>4377</v>
      </c>
      <c r="K397" s="87" t="str">
        <f t="shared" si="18"/>
        <v/>
      </c>
      <c r="L397" s="8" t="str">
        <f t="shared" si="19"/>
        <v/>
      </c>
      <c r="M397" s="8" t="str">
        <f t="shared" si="20"/>
        <v/>
      </c>
    </row>
    <row r="398" spans="1:13" ht="17.45" customHeight="1" x14ac:dyDescent="0.25">
      <c r="A398" s="9">
        <v>3</v>
      </c>
      <c r="B398" s="96" t="s">
        <v>1783</v>
      </c>
      <c r="C398" s="64">
        <v>2133</v>
      </c>
      <c r="D398" s="9" t="s">
        <v>2543</v>
      </c>
      <c r="E398" s="9">
        <v>73</v>
      </c>
      <c r="F398" s="11">
        <v>1.2800029800845401</v>
      </c>
      <c r="G398" s="105" t="s">
        <v>8299</v>
      </c>
      <c r="H398" s="11">
        <v>1.30293171718405</v>
      </c>
      <c r="I398" s="11">
        <v>3.5053768499379898</v>
      </c>
      <c r="J398" s="105" t="s">
        <v>4378</v>
      </c>
      <c r="K398" s="87" t="str">
        <f t="shared" si="18"/>
        <v/>
      </c>
      <c r="L398" s="8" t="str">
        <f t="shared" si="19"/>
        <v/>
      </c>
      <c r="M398" s="8" t="str">
        <f t="shared" si="20"/>
        <v/>
      </c>
    </row>
    <row r="399" spans="1:13" ht="17.45" customHeight="1" x14ac:dyDescent="0.25">
      <c r="A399" s="9">
        <v>4</v>
      </c>
      <c r="B399" s="96" t="s">
        <v>1784</v>
      </c>
      <c r="C399" s="64">
        <v>2134</v>
      </c>
      <c r="D399" s="9" t="s">
        <v>2544</v>
      </c>
      <c r="E399" s="9">
        <v>73</v>
      </c>
      <c r="F399" s="11">
        <v>1.2800029800845401</v>
      </c>
      <c r="G399" s="105" t="s">
        <v>8300</v>
      </c>
      <c r="H399" s="11">
        <v>1.30293171718405</v>
      </c>
      <c r="I399" s="11">
        <v>3.5053768499379898</v>
      </c>
      <c r="J399" s="105" t="s">
        <v>4378</v>
      </c>
      <c r="K399" s="87" t="str">
        <f t="shared" si="18"/>
        <v/>
      </c>
      <c r="L399" s="8" t="str">
        <f t="shared" si="19"/>
        <v/>
      </c>
      <c r="M399" s="8" t="str">
        <f t="shared" si="20"/>
        <v/>
      </c>
    </row>
    <row r="400" spans="1:13" ht="17.45" customHeight="1" x14ac:dyDescent="0.25">
      <c r="A400" s="9">
        <v>5</v>
      </c>
      <c r="B400" s="96" t="s">
        <v>1785</v>
      </c>
      <c r="C400" s="64">
        <v>2135</v>
      </c>
      <c r="D400" s="9" t="s">
        <v>2545</v>
      </c>
      <c r="E400" s="9">
        <v>27</v>
      </c>
      <c r="F400" s="11">
        <v>1.4778342087602201</v>
      </c>
      <c r="G400" s="105" t="s">
        <v>8301</v>
      </c>
      <c r="H400" s="11">
        <v>1.3428503037769299</v>
      </c>
      <c r="I400" s="11">
        <v>3.6179765605622198</v>
      </c>
      <c r="J400" s="105" t="s">
        <v>4379</v>
      </c>
      <c r="K400" s="87" t="str">
        <f t="shared" si="18"/>
        <v>ACHTUNG! Anzahl Beobachtungen unter 60, P95 ist statistisch nicht robust!</v>
      </c>
      <c r="L400" s="8" t="str">
        <f t="shared" si="19"/>
        <v/>
      </c>
      <c r="M400" s="8" t="str">
        <f t="shared" si="20"/>
        <v>ACHTUNG! Anzahl Beobachtungen unter 60, P95 ist statistisch nicht robust!</v>
      </c>
    </row>
    <row r="401" spans="1:13" ht="17.45" customHeight="1" x14ac:dyDescent="0.25">
      <c r="A401" s="9">
        <v>5</v>
      </c>
      <c r="B401" s="96" t="s">
        <v>1786</v>
      </c>
      <c r="C401" s="64">
        <v>2136</v>
      </c>
      <c r="D401" s="9" t="s">
        <v>2546</v>
      </c>
      <c r="E401" s="9">
        <v>10</v>
      </c>
      <c r="F401" s="11">
        <v>1.40712413288462</v>
      </c>
      <c r="G401" s="105" t="s">
        <v>8302</v>
      </c>
      <c r="H401" s="11">
        <v>0.52070009724061905</v>
      </c>
      <c r="I401" s="11">
        <v>2.1485775089605701</v>
      </c>
      <c r="J401" s="105" t="s">
        <v>4380</v>
      </c>
      <c r="K401" s="87" t="str">
        <f t="shared" si="18"/>
        <v>ACHTUNG! Anzahl Beobachtungen unter 60, P95 ist statistisch nicht robust!</v>
      </c>
      <c r="L401" s="8" t="str">
        <f t="shared" si="19"/>
        <v/>
      </c>
      <c r="M401" s="8" t="str">
        <f t="shared" si="20"/>
        <v>ACHTUNG! Anzahl Beobachtungen unter 60, P95 ist statistisch nicht robust!</v>
      </c>
    </row>
    <row r="402" spans="1:13" ht="17.45" customHeight="1" x14ac:dyDescent="0.25">
      <c r="A402" s="9">
        <v>5</v>
      </c>
      <c r="B402" s="96" t="s">
        <v>1787</v>
      </c>
      <c r="C402" s="64">
        <v>2137</v>
      </c>
      <c r="D402" s="9" t="s">
        <v>2547</v>
      </c>
      <c r="E402" s="9">
        <v>39</v>
      </c>
      <c r="F402" s="11">
        <v>0.85614651448458001</v>
      </c>
      <c r="G402" s="105" t="s">
        <v>8303</v>
      </c>
      <c r="H402" s="11">
        <v>1.0517468648370301</v>
      </c>
      <c r="I402" s="11">
        <v>2.18814023624026</v>
      </c>
      <c r="J402" s="105" t="s">
        <v>4381</v>
      </c>
      <c r="K402" s="87" t="str">
        <f t="shared" si="18"/>
        <v>ACHTUNG! Anzahl Beobachtungen unter 60, P95 ist statistisch nicht robust!</v>
      </c>
      <c r="L402" s="8" t="str">
        <f t="shared" si="19"/>
        <v/>
      </c>
      <c r="M402" s="8" t="str">
        <f t="shared" si="20"/>
        <v>ACHTUNG! Anzahl Beobachtungen unter 60, P95 ist statistisch nicht robust!</v>
      </c>
    </row>
    <row r="403" spans="1:13" ht="17.45" customHeight="1" x14ac:dyDescent="0.25">
      <c r="A403" s="9">
        <v>3</v>
      </c>
      <c r="B403" s="96" t="s">
        <v>1788</v>
      </c>
      <c r="C403" s="64">
        <v>2146</v>
      </c>
      <c r="D403" s="9" t="s">
        <v>2548</v>
      </c>
      <c r="E403" s="9">
        <v>53</v>
      </c>
      <c r="F403" s="11">
        <v>1.3202526400130801</v>
      </c>
      <c r="G403" s="105" t="s">
        <v>8304</v>
      </c>
      <c r="H403" s="11">
        <v>0.788385971681696</v>
      </c>
      <c r="I403" s="11">
        <v>2.4581225659161099</v>
      </c>
      <c r="J403" s="105" t="s">
        <v>4382</v>
      </c>
      <c r="K403" s="87" t="str">
        <f t="shared" si="18"/>
        <v>ACHTUNG! Anzahl Beobachtungen unter 60, P95 ist statistisch nicht robust!</v>
      </c>
      <c r="L403" s="8" t="str">
        <f t="shared" si="19"/>
        <v/>
      </c>
      <c r="M403" s="8" t="str">
        <f t="shared" si="20"/>
        <v>ACHTUNG! Anzahl Beobachtungen unter 60, P95 ist statistisch nicht robust!</v>
      </c>
    </row>
    <row r="404" spans="1:13" ht="17.45" customHeight="1" x14ac:dyDescent="0.25">
      <c r="A404" s="9">
        <v>4</v>
      </c>
      <c r="B404" s="96" t="s">
        <v>1789</v>
      </c>
      <c r="C404" s="64">
        <v>2147</v>
      </c>
      <c r="D404" s="9" t="s">
        <v>2549</v>
      </c>
      <c r="E404" s="9">
        <v>37</v>
      </c>
      <c r="F404" s="11">
        <v>1.4459836989539101</v>
      </c>
      <c r="G404" s="105" t="s">
        <v>8305</v>
      </c>
      <c r="H404" s="11">
        <v>0.874376958217987</v>
      </c>
      <c r="I404" s="11">
        <v>2.7085906374501998</v>
      </c>
      <c r="J404" s="105" t="s">
        <v>4383</v>
      </c>
      <c r="K404" s="87" t="str">
        <f t="shared" si="18"/>
        <v>ACHTUNG! Anzahl Beobachtungen unter 60, P95 ist statistisch nicht robust!</v>
      </c>
      <c r="L404" s="8" t="str">
        <f t="shared" si="19"/>
        <v/>
      </c>
      <c r="M404" s="8" t="str">
        <f t="shared" si="20"/>
        <v>ACHTUNG! Anzahl Beobachtungen unter 60, P95 ist statistisch nicht robust!</v>
      </c>
    </row>
    <row r="405" spans="1:13" ht="17.45" customHeight="1" x14ac:dyDescent="0.25">
      <c r="A405" s="9">
        <v>5</v>
      </c>
      <c r="B405" s="96" t="s">
        <v>1790</v>
      </c>
      <c r="C405" s="64">
        <v>2150</v>
      </c>
      <c r="D405" s="9" t="s">
        <v>2550</v>
      </c>
      <c r="E405" s="9">
        <v>37</v>
      </c>
      <c r="F405" s="11">
        <v>1.4459836989539101</v>
      </c>
      <c r="G405" s="105" t="s">
        <v>8306</v>
      </c>
      <c r="H405" s="11">
        <v>0.874376958217987</v>
      </c>
      <c r="I405" s="11">
        <v>2.7085906374501998</v>
      </c>
      <c r="J405" s="105" t="s">
        <v>4383</v>
      </c>
      <c r="K405" s="87" t="str">
        <f t="shared" si="18"/>
        <v>ACHTUNG! Anzahl Beobachtungen unter 60, P95 ist statistisch nicht robust!</v>
      </c>
      <c r="L405" s="8" t="str">
        <f t="shared" si="19"/>
        <v/>
      </c>
      <c r="M405" s="8" t="str">
        <f t="shared" si="20"/>
        <v>ACHTUNG! Anzahl Beobachtungen unter 60, P95 ist statistisch nicht robust!</v>
      </c>
    </row>
    <row r="406" spans="1:13" ht="17.45" customHeight="1" x14ac:dyDescent="0.25">
      <c r="A406" s="9">
        <v>4</v>
      </c>
      <c r="B406" s="96" t="s">
        <v>1791</v>
      </c>
      <c r="C406" s="64">
        <v>2158</v>
      </c>
      <c r="D406" s="9" t="s">
        <v>2551</v>
      </c>
      <c r="E406" s="9">
        <v>16</v>
      </c>
      <c r="F406" s="11">
        <v>1.02949956621239</v>
      </c>
      <c r="G406" s="105" t="s">
        <v>8307</v>
      </c>
      <c r="H406" s="11">
        <v>0.43665088168323601</v>
      </c>
      <c r="I406" s="11">
        <v>1.8085504276840001</v>
      </c>
      <c r="J406" s="105" t="s">
        <v>4384</v>
      </c>
      <c r="K406" s="87" t="str">
        <f t="shared" si="18"/>
        <v>ACHTUNG! Anzahl Beobachtungen unter 60, P95 ist statistisch nicht robust!</v>
      </c>
      <c r="L406" s="8" t="str">
        <f t="shared" si="19"/>
        <v/>
      </c>
      <c r="M406" s="8" t="str">
        <f t="shared" si="20"/>
        <v>ACHTUNG! Anzahl Beobachtungen unter 60, P95 ist statistisch nicht robust!</v>
      </c>
    </row>
    <row r="407" spans="1:13" ht="17.45" customHeight="1" x14ac:dyDescent="0.25">
      <c r="A407" s="9">
        <v>5</v>
      </c>
      <c r="B407" s="96" t="s">
        <v>1792</v>
      </c>
      <c r="C407" s="64">
        <v>2161</v>
      </c>
      <c r="D407" s="9" t="s">
        <v>2552</v>
      </c>
      <c r="E407" s="9">
        <v>16</v>
      </c>
      <c r="F407" s="11">
        <v>1.02949956621239</v>
      </c>
      <c r="G407" s="105" t="s">
        <v>8308</v>
      </c>
      <c r="H407" s="11">
        <v>0.43665088168323601</v>
      </c>
      <c r="I407" s="11">
        <v>1.8085504276840001</v>
      </c>
      <c r="J407" s="105" t="s">
        <v>4384</v>
      </c>
      <c r="K407" s="87" t="str">
        <f t="shared" si="18"/>
        <v>ACHTUNG! Anzahl Beobachtungen unter 60, P95 ist statistisch nicht robust!</v>
      </c>
      <c r="L407" s="8" t="str">
        <f t="shared" si="19"/>
        <v/>
      </c>
      <c r="M407" s="8" t="str">
        <f t="shared" si="20"/>
        <v>ACHTUNG! Anzahl Beobachtungen unter 60, P95 ist statistisch nicht robust!</v>
      </c>
    </row>
    <row r="408" spans="1:13" ht="17.45" customHeight="1" x14ac:dyDescent="0.25">
      <c r="A408" s="9">
        <v>2</v>
      </c>
      <c r="B408" s="96" t="s">
        <v>1793</v>
      </c>
      <c r="C408" s="64">
        <v>2168</v>
      </c>
      <c r="D408" s="9" t="s">
        <v>2553</v>
      </c>
      <c r="E408" s="9">
        <v>176</v>
      </c>
      <c r="F408" s="11">
        <v>1.88187906784159</v>
      </c>
      <c r="G408" s="105" t="s">
        <v>8309</v>
      </c>
      <c r="H408" s="11">
        <v>1.61298984805225</v>
      </c>
      <c r="I408" s="11">
        <v>4.9074521913832898</v>
      </c>
      <c r="J408" s="105" t="s">
        <v>4385</v>
      </c>
      <c r="K408" s="87" t="str">
        <f t="shared" si="18"/>
        <v/>
      </c>
      <c r="L408" s="8" t="str">
        <f t="shared" si="19"/>
        <v/>
      </c>
      <c r="M408" s="8" t="str">
        <f t="shared" si="20"/>
        <v/>
      </c>
    </row>
    <row r="409" spans="1:13" ht="17.45" customHeight="1" x14ac:dyDescent="0.25">
      <c r="A409" s="9">
        <v>3</v>
      </c>
      <c r="B409" s="96" t="s">
        <v>1794</v>
      </c>
      <c r="C409" s="64">
        <v>2169</v>
      </c>
      <c r="D409" s="9" t="s">
        <v>2554</v>
      </c>
      <c r="E409" s="9">
        <v>11</v>
      </c>
      <c r="F409" s="11">
        <v>2.3023393354520199</v>
      </c>
      <c r="G409" s="105" t="s">
        <v>8310</v>
      </c>
      <c r="H409" s="11">
        <v>0.92839344335129503</v>
      </c>
      <c r="I409" s="11">
        <v>3.3518706479405198</v>
      </c>
      <c r="J409" s="105" t="s">
        <v>4386</v>
      </c>
      <c r="K409" s="87" t="str">
        <f t="shared" si="18"/>
        <v>ACHTUNG! Anzahl Beobachtungen unter 60, P95 ist statistisch nicht robust!</v>
      </c>
      <c r="L409" s="8" t="str">
        <f t="shared" si="19"/>
        <v/>
      </c>
      <c r="M409" s="8" t="str">
        <f t="shared" si="20"/>
        <v>ACHTUNG! Anzahl Beobachtungen unter 60, P95 ist statistisch nicht robust!</v>
      </c>
    </row>
    <row r="410" spans="1:13" ht="17.45" customHeight="1" x14ac:dyDescent="0.25">
      <c r="A410" s="9">
        <v>4</v>
      </c>
      <c r="B410" s="96" t="s">
        <v>1795</v>
      </c>
      <c r="C410" s="64">
        <v>2175</v>
      </c>
      <c r="D410" s="9" t="s">
        <v>2555</v>
      </c>
      <c r="E410" s="9">
        <v>11</v>
      </c>
      <c r="F410" s="11">
        <v>2.3023393354520199</v>
      </c>
      <c r="G410" s="105" t="s">
        <v>8311</v>
      </c>
      <c r="H410" s="11">
        <v>0.92839344335129503</v>
      </c>
      <c r="I410" s="11">
        <v>3.3518706479405198</v>
      </c>
      <c r="J410" s="105" t="s">
        <v>4386</v>
      </c>
      <c r="K410" s="87" t="str">
        <f t="shared" si="18"/>
        <v>ACHTUNG! Anzahl Beobachtungen unter 60, P95 ist statistisch nicht robust!</v>
      </c>
      <c r="L410" s="8" t="str">
        <f t="shared" si="19"/>
        <v/>
      </c>
      <c r="M410" s="8" t="str">
        <f t="shared" si="20"/>
        <v>ACHTUNG! Anzahl Beobachtungen unter 60, P95 ist statistisch nicht robust!</v>
      </c>
    </row>
    <row r="411" spans="1:13" ht="17.45" customHeight="1" x14ac:dyDescent="0.25">
      <c r="A411" s="9">
        <v>3</v>
      </c>
      <c r="B411" s="96" t="s">
        <v>1796</v>
      </c>
      <c r="C411" s="64">
        <v>2176</v>
      </c>
      <c r="D411" s="9" t="s">
        <v>2556</v>
      </c>
      <c r="E411" s="9">
        <v>137</v>
      </c>
      <c r="F411" s="11">
        <v>1.83295326987331</v>
      </c>
      <c r="G411" s="105" t="s">
        <v>8312</v>
      </c>
      <c r="H411" s="11">
        <v>1.67369637358317</v>
      </c>
      <c r="I411" s="11">
        <v>4.9034898429942704</v>
      </c>
      <c r="J411" s="105" t="s">
        <v>4387</v>
      </c>
      <c r="K411" s="87" t="str">
        <f t="shared" si="18"/>
        <v/>
      </c>
      <c r="L411" s="8" t="str">
        <f t="shared" si="19"/>
        <v/>
      </c>
      <c r="M411" s="8" t="str">
        <f t="shared" si="20"/>
        <v/>
      </c>
    </row>
    <row r="412" spans="1:13" ht="17.45" customHeight="1" x14ac:dyDescent="0.25">
      <c r="A412" s="9">
        <v>4</v>
      </c>
      <c r="B412" s="96" t="s">
        <v>1797</v>
      </c>
      <c r="C412" s="64">
        <v>2177</v>
      </c>
      <c r="D412" s="9" t="s">
        <v>2557</v>
      </c>
      <c r="E412" s="9">
        <v>22</v>
      </c>
      <c r="F412" s="11">
        <v>1.5998991398833</v>
      </c>
      <c r="G412" s="105" t="s">
        <v>8313</v>
      </c>
      <c r="H412" s="11">
        <v>1.4269090831398801</v>
      </c>
      <c r="I412" s="11">
        <v>4.8714482451343697</v>
      </c>
      <c r="J412" s="105" t="s">
        <v>4388</v>
      </c>
      <c r="K412" s="87" t="str">
        <f t="shared" si="18"/>
        <v>ACHTUNG! Anzahl Beobachtungen unter 60, P95 ist statistisch nicht robust!</v>
      </c>
      <c r="L412" s="8" t="str">
        <f t="shared" si="19"/>
        <v/>
      </c>
      <c r="M412" s="8" t="str">
        <f t="shared" si="20"/>
        <v>ACHTUNG! Anzahl Beobachtungen unter 60, P95 ist statistisch nicht robust!</v>
      </c>
    </row>
    <row r="413" spans="1:13" ht="17.45" customHeight="1" x14ac:dyDescent="0.25">
      <c r="A413" s="9">
        <v>5</v>
      </c>
      <c r="B413" s="96" t="s">
        <v>1798</v>
      </c>
      <c r="C413" s="64">
        <v>2178</v>
      </c>
      <c r="D413" s="9" t="s">
        <v>2558</v>
      </c>
      <c r="E413" s="9">
        <v>14</v>
      </c>
      <c r="F413" s="11">
        <v>0.92643293828114703</v>
      </c>
      <c r="G413" s="105" t="s">
        <v>8314</v>
      </c>
      <c r="H413" s="11">
        <v>0.42458386280491001</v>
      </c>
      <c r="I413" s="11">
        <v>1.63848156608454</v>
      </c>
      <c r="J413" s="105" t="s">
        <v>4389</v>
      </c>
      <c r="K413" s="87" t="str">
        <f t="shared" si="18"/>
        <v>ACHTUNG! Anzahl Beobachtungen unter 60, P95 ist statistisch nicht robust!</v>
      </c>
      <c r="L413" s="8" t="str">
        <f t="shared" si="19"/>
        <v/>
      </c>
      <c r="M413" s="8" t="str">
        <f t="shared" si="20"/>
        <v>ACHTUNG! Anzahl Beobachtungen unter 60, P95 ist statistisch nicht robust!</v>
      </c>
    </row>
    <row r="414" spans="1:13" ht="17.45" customHeight="1" x14ac:dyDescent="0.25">
      <c r="A414" s="9">
        <v>4</v>
      </c>
      <c r="B414" s="96" t="s">
        <v>1799</v>
      </c>
      <c r="C414" s="64">
        <v>2181</v>
      </c>
      <c r="D414" s="9" t="s">
        <v>2559</v>
      </c>
      <c r="E414" s="9">
        <v>64</v>
      </c>
      <c r="F414" s="11">
        <v>1.13878581253183</v>
      </c>
      <c r="G414" s="105" t="s">
        <v>8315</v>
      </c>
      <c r="H414" s="11">
        <v>0.62368786632848405</v>
      </c>
      <c r="I414" s="11">
        <v>2.3407846870431399</v>
      </c>
      <c r="J414" s="105" t="s">
        <v>4390</v>
      </c>
      <c r="K414" s="87" t="str">
        <f t="shared" si="18"/>
        <v/>
      </c>
      <c r="L414" s="8" t="str">
        <f t="shared" si="19"/>
        <v/>
      </c>
      <c r="M414" s="8" t="str">
        <f t="shared" si="20"/>
        <v/>
      </c>
    </row>
    <row r="415" spans="1:13" ht="17.45" customHeight="1" x14ac:dyDescent="0.25">
      <c r="A415" s="9">
        <v>5</v>
      </c>
      <c r="B415" s="96" t="s">
        <v>1800</v>
      </c>
      <c r="C415" s="64">
        <v>2182</v>
      </c>
      <c r="D415" s="9" t="s">
        <v>2560</v>
      </c>
      <c r="E415" s="9">
        <v>43</v>
      </c>
      <c r="F415" s="11">
        <v>1.0569246434587001</v>
      </c>
      <c r="G415" s="105" t="s">
        <v>8316</v>
      </c>
      <c r="H415" s="11">
        <v>0.54843233974112104</v>
      </c>
      <c r="I415" s="11">
        <v>1.9676230938160599</v>
      </c>
      <c r="J415" s="105" t="s">
        <v>4391</v>
      </c>
      <c r="K415" s="87" t="str">
        <f t="shared" si="18"/>
        <v>ACHTUNG! Anzahl Beobachtungen unter 60, P95 ist statistisch nicht robust!</v>
      </c>
      <c r="L415" s="8" t="str">
        <f t="shared" si="19"/>
        <v/>
      </c>
      <c r="M415" s="8" t="str">
        <f t="shared" si="20"/>
        <v>ACHTUNG! Anzahl Beobachtungen unter 60, P95 ist statistisch nicht robust!</v>
      </c>
    </row>
    <row r="416" spans="1:13" ht="17.45" customHeight="1" x14ac:dyDescent="0.25">
      <c r="A416" s="9">
        <v>5</v>
      </c>
      <c r="B416" s="96" t="s">
        <v>1801</v>
      </c>
      <c r="C416" s="64">
        <v>2186</v>
      </c>
      <c r="D416" s="9" t="s">
        <v>2561</v>
      </c>
      <c r="E416" s="9">
        <v>9</v>
      </c>
      <c r="F416" s="11">
        <v>1.32492597949714</v>
      </c>
      <c r="G416" s="105" t="s">
        <v>8317</v>
      </c>
      <c r="H416" s="11">
        <v>0.91220159325482597</v>
      </c>
      <c r="I416" s="11">
        <v>2.5476535909061</v>
      </c>
      <c r="J416" s="105" t="s">
        <v>4392</v>
      </c>
      <c r="K416" s="87" t="str">
        <f t="shared" si="18"/>
        <v>ACHTUNG! Anzahl Beobachtungen unter 10, Mittelwert und P95 sind statistisch nicht robust!</v>
      </c>
      <c r="L416" s="8" t="str">
        <f t="shared" si="19"/>
        <v>ACHTUNG! Anzahl Beobachtungen unter 10, Mittelwert und P95 sind statistisch nicht robust!</v>
      </c>
      <c r="M416" s="8" t="str">
        <f t="shared" si="20"/>
        <v>ACHTUNG! Anzahl Beobachtungen unter 60, P95 ist statistisch nicht robust!</v>
      </c>
    </row>
    <row r="417" spans="1:13" ht="17.45" customHeight="1" x14ac:dyDescent="0.25">
      <c r="A417" s="9">
        <v>6</v>
      </c>
      <c r="B417" s="96" t="s">
        <v>1802</v>
      </c>
      <c r="C417" s="64">
        <v>2189</v>
      </c>
      <c r="D417" s="9" t="s">
        <v>2562</v>
      </c>
      <c r="E417" s="9">
        <v>9</v>
      </c>
      <c r="F417" s="11">
        <v>1.32492597949714</v>
      </c>
      <c r="G417" s="105" t="s">
        <v>8318</v>
      </c>
      <c r="H417" s="11">
        <v>0.91220159325482597</v>
      </c>
      <c r="I417" s="11">
        <v>2.5476535909061</v>
      </c>
      <c r="J417" s="105" t="s">
        <v>4392</v>
      </c>
      <c r="K417" s="87" t="str">
        <f t="shared" si="18"/>
        <v>ACHTUNG! Anzahl Beobachtungen unter 10, Mittelwert und P95 sind statistisch nicht robust!</v>
      </c>
      <c r="L417" s="8" t="str">
        <f t="shared" si="19"/>
        <v>ACHTUNG! Anzahl Beobachtungen unter 10, Mittelwert und P95 sind statistisch nicht robust!</v>
      </c>
      <c r="M417" s="8" t="str">
        <f t="shared" si="20"/>
        <v>ACHTUNG! Anzahl Beobachtungen unter 60, P95 ist statistisch nicht robust!</v>
      </c>
    </row>
    <row r="418" spans="1:13" ht="17.45" customHeight="1" x14ac:dyDescent="0.25">
      <c r="A418" s="9">
        <v>4</v>
      </c>
      <c r="B418" s="96" t="s">
        <v>1803</v>
      </c>
      <c r="C418" s="64">
        <v>2196</v>
      </c>
      <c r="D418" s="9" t="s">
        <v>2563</v>
      </c>
      <c r="E418" s="9">
        <v>3</v>
      </c>
      <c r="F418" s="11">
        <v>2.3147747774613401</v>
      </c>
      <c r="G418" s="105" t="s">
        <v>4393</v>
      </c>
      <c r="H418" s="11">
        <v>2.00580620876964</v>
      </c>
      <c r="I418" s="11">
        <v>4.2934565434565402</v>
      </c>
      <c r="J418" s="105" t="s">
        <v>4394</v>
      </c>
      <c r="K418" s="87" t="str">
        <f t="shared" si="18"/>
        <v>ACHTUNG! Anzahl Beobachtungen unter 10, Mittelwert und P95 sind statistisch nicht robust!</v>
      </c>
      <c r="L418" s="8" t="str">
        <f t="shared" si="19"/>
        <v>ACHTUNG! Anzahl Beobachtungen unter 10, Mittelwert und P95 sind statistisch nicht robust!</v>
      </c>
      <c r="M418" s="8" t="str">
        <f t="shared" si="20"/>
        <v>ACHTUNG! Anzahl Beobachtungen unter 60, P95 ist statistisch nicht robust!</v>
      </c>
    </row>
    <row r="419" spans="1:13" ht="17.45" customHeight="1" x14ac:dyDescent="0.25">
      <c r="A419" s="9">
        <v>5</v>
      </c>
      <c r="B419" s="96" t="s">
        <v>1804</v>
      </c>
      <c r="C419" s="64">
        <v>2198</v>
      </c>
      <c r="D419" s="9" t="s">
        <v>2564</v>
      </c>
      <c r="E419" s="9">
        <v>2</v>
      </c>
      <c r="F419" s="11">
        <v>1.16446985849971</v>
      </c>
      <c r="G419" s="105" t="s">
        <v>4395</v>
      </c>
      <c r="H419" s="11">
        <v>0.32757999748708</v>
      </c>
      <c r="I419" s="11">
        <v>1.37294049234348</v>
      </c>
      <c r="J419" s="105" t="s">
        <v>4396</v>
      </c>
      <c r="K419" s="87" t="str">
        <f t="shared" si="18"/>
        <v>ACHTUNG! Anzahl Beobachtungen unter 10, Mittelwert und P95 sind statistisch nicht robust!</v>
      </c>
      <c r="L419" s="8" t="str">
        <f t="shared" si="19"/>
        <v>ACHTUNG! Anzahl Beobachtungen unter 10, Mittelwert und P95 sind statistisch nicht robust!</v>
      </c>
      <c r="M419" s="8" t="str">
        <f t="shared" si="20"/>
        <v>ACHTUNG! Anzahl Beobachtungen unter 60, P95 ist statistisch nicht robust!</v>
      </c>
    </row>
    <row r="420" spans="1:13" ht="17.45" customHeight="1" x14ac:dyDescent="0.25">
      <c r="A420" s="9">
        <v>5</v>
      </c>
      <c r="B420" s="96" t="s">
        <v>1805</v>
      </c>
      <c r="C420" s="64">
        <v>2200</v>
      </c>
      <c r="D420" s="9" t="s">
        <v>2565</v>
      </c>
      <c r="E420" s="9">
        <v>1</v>
      </c>
      <c r="F420" s="11">
        <v>4.6153846153846096</v>
      </c>
      <c r="G420" s="105"/>
      <c r="H420" s="11"/>
      <c r="I420" s="11"/>
      <c r="J420" s="105"/>
      <c r="K420" s="87" t="str">
        <f t="shared" si="18"/>
        <v>ACHTUNG! Anzahl Beobachtungen unter 10, Mittelwert und P95 sind statistisch nicht robust!</v>
      </c>
      <c r="L420" s="8" t="str">
        <f t="shared" si="19"/>
        <v>ACHTUNG! Anzahl Beobachtungen unter 10, Mittelwert und P95 sind statistisch nicht robust!</v>
      </c>
      <c r="M420" s="8" t="str">
        <f t="shared" si="20"/>
        <v>ACHTUNG! Anzahl Beobachtungen unter 60, P95 ist statistisch nicht robust!</v>
      </c>
    </row>
    <row r="421" spans="1:13" ht="17.45" customHeight="1" x14ac:dyDescent="0.25">
      <c r="A421" s="9">
        <v>4</v>
      </c>
      <c r="B421" s="96" t="s">
        <v>1806</v>
      </c>
      <c r="C421" s="64">
        <v>2205</v>
      </c>
      <c r="D421" s="9" t="s">
        <v>2566</v>
      </c>
      <c r="E421" s="9">
        <v>61</v>
      </c>
      <c r="F421" s="11">
        <v>2.116196080296</v>
      </c>
      <c r="G421" s="105" t="s">
        <v>8319</v>
      </c>
      <c r="H421" s="11">
        <v>2.0038353795632302</v>
      </c>
      <c r="I421" s="11">
        <v>6.5913978494623704</v>
      </c>
      <c r="J421" s="105" t="s">
        <v>4397</v>
      </c>
      <c r="K421" s="87" t="str">
        <f t="shared" si="18"/>
        <v/>
      </c>
      <c r="L421" s="8" t="str">
        <f t="shared" si="19"/>
        <v/>
      </c>
      <c r="M421" s="8" t="str">
        <f t="shared" si="20"/>
        <v/>
      </c>
    </row>
    <row r="422" spans="1:13" ht="17.45" customHeight="1" x14ac:dyDescent="0.25">
      <c r="A422" s="9">
        <v>5</v>
      </c>
      <c r="B422" s="96" t="s">
        <v>1807</v>
      </c>
      <c r="C422" s="64">
        <v>2206</v>
      </c>
      <c r="D422" s="9" t="s">
        <v>2567</v>
      </c>
      <c r="E422" s="9">
        <v>26</v>
      </c>
      <c r="F422" s="11">
        <v>1.5543331714108699</v>
      </c>
      <c r="G422" s="105" t="s">
        <v>8320</v>
      </c>
      <c r="H422" s="11">
        <v>1.7666577685073199</v>
      </c>
      <c r="I422" s="11">
        <v>4.5690916816164702</v>
      </c>
      <c r="J422" s="105" t="s">
        <v>4398</v>
      </c>
      <c r="K422" s="87" t="str">
        <f t="shared" si="18"/>
        <v>ACHTUNG! Anzahl Beobachtungen unter 60, P95 ist statistisch nicht robust!</v>
      </c>
      <c r="L422" s="8" t="str">
        <f t="shared" si="19"/>
        <v/>
      </c>
      <c r="M422" s="8" t="str">
        <f t="shared" si="20"/>
        <v>ACHTUNG! Anzahl Beobachtungen unter 60, P95 ist statistisch nicht robust!</v>
      </c>
    </row>
    <row r="423" spans="1:13" ht="17.45" customHeight="1" x14ac:dyDescent="0.25">
      <c r="A423" s="9">
        <v>5</v>
      </c>
      <c r="B423" s="96" t="s">
        <v>1808</v>
      </c>
      <c r="C423" s="64">
        <v>2208</v>
      </c>
      <c r="D423" s="9" t="s">
        <v>2568</v>
      </c>
      <c r="E423" s="9">
        <v>2</v>
      </c>
      <c r="F423" s="11">
        <v>2.8627169931517802</v>
      </c>
      <c r="G423" s="105" t="s">
        <v>4399</v>
      </c>
      <c r="H423" s="11">
        <v>0.68131804844379895</v>
      </c>
      <c r="I423" s="11">
        <v>3.2963051441312299</v>
      </c>
      <c r="J423" s="105" t="s">
        <v>4400</v>
      </c>
      <c r="K423" s="87" t="str">
        <f t="shared" si="18"/>
        <v>ACHTUNG! Anzahl Beobachtungen unter 10, Mittelwert und P95 sind statistisch nicht robust!</v>
      </c>
      <c r="L423" s="8" t="str">
        <f t="shared" si="19"/>
        <v>ACHTUNG! Anzahl Beobachtungen unter 10, Mittelwert und P95 sind statistisch nicht robust!</v>
      </c>
      <c r="M423" s="8" t="str">
        <f t="shared" si="20"/>
        <v>ACHTUNG! Anzahl Beobachtungen unter 60, P95 ist statistisch nicht robust!</v>
      </c>
    </row>
    <row r="424" spans="1:13" ht="17.45" customHeight="1" x14ac:dyDescent="0.25">
      <c r="A424" s="9">
        <v>5</v>
      </c>
      <c r="B424" s="96" t="s">
        <v>1809</v>
      </c>
      <c r="C424" s="64">
        <v>2209</v>
      </c>
      <c r="D424" s="9" t="s">
        <v>2569</v>
      </c>
      <c r="E424" s="9">
        <v>37</v>
      </c>
      <c r="F424" s="11">
        <v>2.2418882285153998</v>
      </c>
      <c r="G424" s="105" t="s">
        <v>8321</v>
      </c>
      <c r="H424" s="11">
        <v>2.1327064137101099</v>
      </c>
      <c r="I424" s="11">
        <v>6.7390868659573302</v>
      </c>
      <c r="J424" s="105" t="s">
        <v>4401</v>
      </c>
      <c r="K424" s="87" t="str">
        <f t="shared" si="18"/>
        <v>ACHTUNG! Anzahl Beobachtungen unter 60, P95 ist statistisch nicht robust!</v>
      </c>
      <c r="L424" s="8" t="str">
        <f t="shared" si="19"/>
        <v/>
      </c>
      <c r="M424" s="8" t="str">
        <f t="shared" si="20"/>
        <v>ACHTUNG! Anzahl Beobachtungen unter 60, P95 ist statistisch nicht robust!</v>
      </c>
    </row>
    <row r="425" spans="1:13" ht="17.45" customHeight="1" x14ac:dyDescent="0.25">
      <c r="A425" s="9">
        <v>6</v>
      </c>
      <c r="B425" s="96" t="s">
        <v>1810</v>
      </c>
      <c r="C425" s="64">
        <v>2211</v>
      </c>
      <c r="D425" s="9" t="s">
        <v>2570</v>
      </c>
      <c r="E425" s="9">
        <v>6</v>
      </c>
      <c r="F425" s="11">
        <v>0.72382250605074205</v>
      </c>
      <c r="G425" s="105" t="s">
        <v>8322</v>
      </c>
      <c r="H425" s="11">
        <v>0.35070229584809198</v>
      </c>
      <c r="I425" s="11">
        <v>1.22389755888038</v>
      </c>
      <c r="J425" s="105" t="s">
        <v>4402</v>
      </c>
      <c r="K425" s="87" t="str">
        <f t="shared" si="18"/>
        <v>ACHTUNG! Anzahl Beobachtungen unter 10, Mittelwert und P95 sind statistisch nicht robust!</v>
      </c>
      <c r="L425" s="8" t="str">
        <f t="shared" si="19"/>
        <v>ACHTUNG! Anzahl Beobachtungen unter 10, Mittelwert und P95 sind statistisch nicht robust!</v>
      </c>
      <c r="M425" s="8" t="str">
        <f t="shared" si="20"/>
        <v>ACHTUNG! Anzahl Beobachtungen unter 60, P95 ist statistisch nicht robust!</v>
      </c>
    </row>
    <row r="426" spans="1:13" ht="17.45" customHeight="1" x14ac:dyDescent="0.25">
      <c r="A426" s="9">
        <v>2</v>
      </c>
      <c r="B426" s="96" t="s">
        <v>1811</v>
      </c>
      <c r="C426" s="64">
        <v>2216</v>
      </c>
      <c r="D426" s="9" t="s">
        <v>2571</v>
      </c>
      <c r="E426" s="9">
        <v>4</v>
      </c>
      <c r="F426" s="11">
        <v>1.27579631066155</v>
      </c>
      <c r="G426" s="105" t="s">
        <v>4403</v>
      </c>
      <c r="H426" s="11">
        <v>0.67153632946076103</v>
      </c>
      <c r="I426" s="11">
        <v>1.9682183730281499</v>
      </c>
      <c r="J426" s="105" t="s">
        <v>4404</v>
      </c>
      <c r="K426" s="87" t="str">
        <f t="shared" si="18"/>
        <v>ACHTUNG! Anzahl Beobachtungen unter 10, Mittelwert und P95 sind statistisch nicht robust!</v>
      </c>
      <c r="L426" s="8" t="str">
        <f t="shared" si="19"/>
        <v>ACHTUNG! Anzahl Beobachtungen unter 10, Mittelwert und P95 sind statistisch nicht robust!</v>
      </c>
      <c r="M426" s="8" t="str">
        <f t="shared" si="20"/>
        <v>ACHTUNG! Anzahl Beobachtungen unter 60, P95 ist statistisch nicht robust!</v>
      </c>
    </row>
    <row r="427" spans="1:13" ht="17.45" customHeight="1" x14ac:dyDescent="0.25">
      <c r="A427" s="9">
        <v>3</v>
      </c>
      <c r="B427" s="96" t="s">
        <v>1812</v>
      </c>
      <c r="C427" s="64">
        <v>2219</v>
      </c>
      <c r="D427" s="9" t="s">
        <v>2572</v>
      </c>
      <c r="E427" s="9">
        <v>4</v>
      </c>
      <c r="F427" s="11">
        <v>1.27579631066155</v>
      </c>
      <c r="G427" s="105" t="s">
        <v>4403</v>
      </c>
      <c r="H427" s="11">
        <v>0.67153632946076103</v>
      </c>
      <c r="I427" s="11">
        <v>1.9682183730281499</v>
      </c>
      <c r="J427" s="105" t="s">
        <v>4404</v>
      </c>
      <c r="K427" s="87" t="str">
        <f t="shared" si="18"/>
        <v>ACHTUNG! Anzahl Beobachtungen unter 10, Mittelwert und P95 sind statistisch nicht robust!</v>
      </c>
      <c r="L427" s="8" t="str">
        <f t="shared" si="19"/>
        <v>ACHTUNG! Anzahl Beobachtungen unter 10, Mittelwert und P95 sind statistisch nicht robust!</v>
      </c>
      <c r="M427" s="8" t="str">
        <f t="shared" si="20"/>
        <v>ACHTUNG! Anzahl Beobachtungen unter 60, P95 ist statistisch nicht robust!</v>
      </c>
    </row>
    <row r="428" spans="1:13" ht="17.45" customHeight="1" x14ac:dyDescent="0.25">
      <c r="A428" s="9">
        <v>1</v>
      </c>
      <c r="B428" s="96" t="s">
        <v>1813</v>
      </c>
      <c r="C428" s="64">
        <v>2236</v>
      </c>
      <c r="D428" s="9" t="s">
        <v>2573</v>
      </c>
      <c r="E428" s="9">
        <v>48</v>
      </c>
      <c r="F428" s="11">
        <v>4.77541608779676</v>
      </c>
      <c r="G428" s="105" t="s">
        <v>4405</v>
      </c>
      <c r="H428" s="11">
        <v>2.7988282269598499</v>
      </c>
      <c r="I428" s="11">
        <v>9.3615364188258106</v>
      </c>
      <c r="J428" s="105" t="s">
        <v>4406</v>
      </c>
      <c r="K428" s="87" t="str">
        <f t="shared" si="18"/>
        <v>ACHTUNG! Anzahl Beobachtungen unter 60, P95 ist statistisch nicht robust!</v>
      </c>
      <c r="L428" s="8" t="str">
        <f t="shared" si="19"/>
        <v/>
      </c>
      <c r="M428" s="8" t="str">
        <f t="shared" si="20"/>
        <v>ACHTUNG! Anzahl Beobachtungen unter 60, P95 ist statistisch nicht robust!</v>
      </c>
    </row>
    <row r="429" spans="1:13" ht="17.45" customHeight="1" x14ac:dyDescent="0.25">
      <c r="A429" s="9">
        <v>2</v>
      </c>
      <c r="B429" s="96" t="s">
        <v>1814</v>
      </c>
      <c r="C429" s="64">
        <v>2237</v>
      </c>
      <c r="D429" s="9" t="s">
        <v>2574</v>
      </c>
      <c r="E429" s="9">
        <v>24</v>
      </c>
      <c r="F429" s="11">
        <v>4.9065289731247796</v>
      </c>
      <c r="G429" s="105" t="s">
        <v>8323</v>
      </c>
      <c r="H429" s="11">
        <v>2.8090515614295901</v>
      </c>
      <c r="I429" s="11">
        <v>10.317446677243099</v>
      </c>
      <c r="J429" s="105" t="s">
        <v>8324</v>
      </c>
      <c r="K429" s="87" t="str">
        <f t="shared" si="18"/>
        <v>ACHTUNG! Anzahl Beobachtungen unter 60, P95 ist statistisch nicht robust!</v>
      </c>
      <c r="L429" s="8" t="str">
        <f t="shared" si="19"/>
        <v/>
      </c>
      <c r="M429" s="8" t="str">
        <f t="shared" si="20"/>
        <v>ACHTUNG! Anzahl Beobachtungen unter 60, P95 ist statistisch nicht robust!</v>
      </c>
    </row>
    <row r="430" spans="1:13" ht="17.45" customHeight="1" x14ac:dyDescent="0.25">
      <c r="A430" s="9">
        <v>3</v>
      </c>
      <c r="B430" s="96" t="s">
        <v>1815</v>
      </c>
      <c r="C430" s="64">
        <v>2238</v>
      </c>
      <c r="D430" s="9" t="s">
        <v>2575</v>
      </c>
      <c r="E430" s="9">
        <v>2</v>
      </c>
      <c r="F430" s="11">
        <v>5.4334163898117396</v>
      </c>
      <c r="G430" s="105" t="s">
        <v>4407</v>
      </c>
      <c r="H430" s="11">
        <v>2.3670066698024801</v>
      </c>
      <c r="I430" s="11">
        <v>6.9397702104097396</v>
      </c>
      <c r="J430" s="105" t="s">
        <v>4408</v>
      </c>
      <c r="K430" s="87" t="str">
        <f t="shared" si="18"/>
        <v>ACHTUNG! Anzahl Beobachtungen unter 10, Mittelwert und P95 sind statistisch nicht robust!</v>
      </c>
      <c r="L430" s="8" t="str">
        <f t="shared" si="19"/>
        <v>ACHTUNG! Anzahl Beobachtungen unter 10, Mittelwert und P95 sind statistisch nicht robust!</v>
      </c>
      <c r="M430" s="8" t="str">
        <f t="shared" si="20"/>
        <v>ACHTUNG! Anzahl Beobachtungen unter 60, P95 ist statistisch nicht robust!</v>
      </c>
    </row>
    <row r="431" spans="1:13" ht="17.45" customHeight="1" x14ac:dyDescent="0.25">
      <c r="A431" s="9">
        <v>4</v>
      </c>
      <c r="B431" s="96" t="s">
        <v>1816</v>
      </c>
      <c r="C431" s="64">
        <v>2267</v>
      </c>
      <c r="D431" s="9" t="s">
        <v>2576</v>
      </c>
      <c r="E431" s="9">
        <v>2</v>
      </c>
      <c r="F431" s="11">
        <v>5.4334163898117396</v>
      </c>
      <c r="G431" s="105" t="s">
        <v>4407</v>
      </c>
      <c r="H431" s="11">
        <v>2.3670066698024801</v>
      </c>
      <c r="I431" s="11">
        <v>6.9397702104097396</v>
      </c>
      <c r="J431" s="105" t="s">
        <v>4408</v>
      </c>
      <c r="K431" s="87" t="str">
        <f t="shared" si="18"/>
        <v>ACHTUNG! Anzahl Beobachtungen unter 10, Mittelwert und P95 sind statistisch nicht robust!</v>
      </c>
      <c r="L431" s="8" t="str">
        <f t="shared" si="19"/>
        <v>ACHTUNG! Anzahl Beobachtungen unter 10, Mittelwert und P95 sind statistisch nicht robust!</v>
      </c>
      <c r="M431" s="8" t="str">
        <f t="shared" si="20"/>
        <v>ACHTUNG! Anzahl Beobachtungen unter 60, P95 ist statistisch nicht robust!</v>
      </c>
    </row>
    <row r="432" spans="1:13" ht="17.45" customHeight="1" x14ac:dyDescent="0.25">
      <c r="A432" s="9">
        <v>5</v>
      </c>
      <c r="B432" s="96" t="s">
        <v>1817</v>
      </c>
      <c r="C432" s="64">
        <v>2305</v>
      </c>
      <c r="D432" s="9" t="s">
        <v>2577</v>
      </c>
      <c r="E432" s="9">
        <v>2</v>
      </c>
      <c r="F432" s="11">
        <v>5.4334163898117396</v>
      </c>
      <c r="G432" s="105" t="s">
        <v>4407</v>
      </c>
      <c r="H432" s="11">
        <v>2.3670066698024801</v>
      </c>
      <c r="I432" s="11">
        <v>6.9397702104097396</v>
      </c>
      <c r="J432" s="105" t="s">
        <v>4408</v>
      </c>
      <c r="K432" s="87" t="str">
        <f t="shared" si="18"/>
        <v>ACHTUNG! Anzahl Beobachtungen unter 10, Mittelwert und P95 sind statistisch nicht robust!</v>
      </c>
      <c r="L432" s="8" t="str">
        <f t="shared" si="19"/>
        <v>ACHTUNG! Anzahl Beobachtungen unter 10, Mittelwert und P95 sind statistisch nicht robust!</v>
      </c>
      <c r="M432" s="8" t="str">
        <f t="shared" si="20"/>
        <v>ACHTUNG! Anzahl Beobachtungen unter 60, P95 ist statistisch nicht robust!</v>
      </c>
    </row>
    <row r="433" spans="1:13" ht="17.45" customHeight="1" x14ac:dyDescent="0.25">
      <c r="A433" s="9">
        <v>3</v>
      </c>
      <c r="B433" s="96" t="s">
        <v>1818</v>
      </c>
      <c r="C433" s="64">
        <v>2311</v>
      </c>
      <c r="D433" s="9" t="s">
        <v>2578</v>
      </c>
      <c r="E433" s="9">
        <v>2</v>
      </c>
      <c r="F433" s="11">
        <v>3.5302579365079398</v>
      </c>
      <c r="G433" s="105" t="s">
        <v>4409</v>
      </c>
      <c r="H433" s="11">
        <v>1.1315111488630001</v>
      </c>
      <c r="I433" s="11">
        <v>4.2503472222222198</v>
      </c>
      <c r="J433" s="105" t="s">
        <v>4410</v>
      </c>
      <c r="K433" s="87" t="str">
        <f t="shared" si="18"/>
        <v>ACHTUNG! Anzahl Beobachtungen unter 10, Mittelwert und P95 sind statistisch nicht robust!</v>
      </c>
      <c r="L433" s="8" t="str">
        <f t="shared" si="19"/>
        <v>ACHTUNG! Anzahl Beobachtungen unter 10, Mittelwert und P95 sind statistisch nicht robust!</v>
      </c>
      <c r="M433" s="8" t="str">
        <f t="shared" si="20"/>
        <v>ACHTUNG! Anzahl Beobachtungen unter 60, P95 ist statistisch nicht robust!</v>
      </c>
    </row>
    <row r="434" spans="1:13" ht="17.45" customHeight="1" x14ac:dyDescent="0.25">
      <c r="A434" s="9">
        <v>4</v>
      </c>
      <c r="B434" s="96" t="s">
        <v>1819</v>
      </c>
      <c r="C434" s="64">
        <v>2320</v>
      </c>
      <c r="D434" s="9" t="s">
        <v>2579</v>
      </c>
      <c r="E434" s="9">
        <v>2</v>
      </c>
      <c r="F434" s="11">
        <v>3.5302579365079398</v>
      </c>
      <c r="G434" s="105" t="s">
        <v>8325</v>
      </c>
      <c r="H434" s="11">
        <v>1.1315111488630001</v>
      </c>
      <c r="I434" s="11">
        <v>4.2503472222222198</v>
      </c>
      <c r="J434" s="105" t="s">
        <v>4410</v>
      </c>
      <c r="K434" s="87" t="str">
        <f t="shared" si="18"/>
        <v>ACHTUNG! Anzahl Beobachtungen unter 10, Mittelwert und P95 sind statistisch nicht robust!</v>
      </c>
      <c r="L434" s="8" t="str">
        <f t="shared" si="19"/>
        <v>ACHTUNG! Anzahl Beobachtungen unter 10, Mittelwert und P95 sind statistisch nicht robust!</v>
      </c>
      <c r="M434" s="8" t="str">
        <f t="shared" si="20"/>
        <v>ACHTUNG! Anzahl Beobachtungen unter 60, P95 ist statistisch nicht robust!</v>
      </c>
    </row>
    <row r="435" spans="1:13" ht="17.45" customHeight="1" x14ac:dyDescent="0.25">
      <c r="A435" s="9">
        <v>5</v>
      </c>
      <c r="B435" s="96" t="s">
        <v>1820</v>
      </c>
      <c r="C435" s="64">
        <v>2321</v>
      </c>
      <c r="D435" s="9" t="s">
        <v>2580</v>
      </c>
      <c r="E435" s="9">
        <v>2</v>
      </c>
      <c r="F435" s="11">
        <v>3.5302579365079398</v>
      </c>
      <c r="G435" s="105" t="s">
        <v>4409</v>
      </c>
      <c r="H435" s="11">
        <v>1.1315111488630001</v>
      </c>
      <c r="I435" s="11">
        <v>4.2503472222222198</v>
      </c>
      <c r="J435" s="105" t="s">
        <v>4410</v>
      </c>
      <c r="K435" s="87" t="str">
        <f t="shared" si="18"/>
        <v>ACHTUNG! Anzahl Beobachtungen unter 10, Mittelwert und P95 sind statistisch nicht robust!</v>
      </c>
      <c r="L435" s="8" t="str">
        <f t="shared" si="19"/>
        <v>ACHTUNG! Anzahl Beobachtungen unter 10, Mittelwert und P95 sind statistisch nicht robust!</v>
      </c>
      <c r="M435" s="8" t="str">
        <f t="shared" si="20"/>
        <v>ACHTUNG! Anzahl Beobachtungen unter 60, P95 ist statistisch nicht robust!</v>
      </c>
    </row>
    <row r="436" spans="1:13" ht="17.45" customHeight="1" x14ac:dyDescent="0.25">
      <c r="A436" s="9">
        <v>6</v>
      </c>
      <c r="B436" s="96" t="s">
        <v>1821</v>
      </c>
      <c r="C436" s="64">
        <v>2322</v>
      </c>
      <c r="D436" s="9" t="s">
        <v>2581</v>
      </c>
      <c r="E436" s="9">
        <v>2</v>
      </c>
      <c r="F436" s="11">
        <v>3.5302579365079398</v>
      </c>
      <c r="G436" s="105" t="s">
        <v>4409</v>
      </c>
      <c r="H436" s="11">
        <v>1.1315111488630001</v>
      </c>
      <c r="I436" s="11">
        <v>4.2503472222222198</v>
      </c>
      <c r="J436" s="105" t="s">
        <v>4410</v>
      </c>
      <c r="K436" s="87" t="str">
        <f t="shared" si="18"/>
        <v>ACHTUNG! Anzahl Beobachtungen unter 10, Mittelwert und P95 sind statistisch nicht robust!</v>
      </c>
      <c r="L436" s="8" t="str">
        <f t="shared" si="19"/>
        <v>ACHTUNG! Anzahl Beobachtungen unter 10, Mittelwert und P95 sind statistisch nicht robust!</v>
      </c>
      <c r="M436" s="8" t="str">
        <f t="shared" si="20"/>
        <v>ACHTUNG! Anzahl Beobachtungen unter 60, P95 ist statistisch nicht robust!</v>
      </c>
    </row>
    <row r="437" spans="1:13" ht="17.45" customHeight="1" x14ac:dyDescent="0.25">
      <c r="A437" s="9">
        <v>3</v>
      </c>
      <c r="B437" s="96" t="s">
        <v>1823</v>
      </c>
      <c r="C437" s="64">
        <v>2352</v>
      </c>
      <c r="D437" s="9" t="s">
        <v>2583</v>
      </c>
      <c r="E437" s="9">
        <v>12</v>
      </c>
      <c r="F437" s="11">
        <v>5.1256996566505704</v>
      </c>
      <c r="G437" s="105" t="s">
        <v>8326</v>
      </c>
      <c r="H437" s="11">
        <v>3.5284432905235898</v>
      </c>
      <c r="I437" s="11">
        <v>10.973694316436299</v>
      </c>
      <c r="J437" s="105" t="s">
        <v>8327</v>
      </c>
      <c r="K437" s="87" t="str">
        <f t="shared" si="18"/>
        <v>ACHTUNG! Anzahl Beobachtungen unter 60, P95 ist statistisch nicht robust!</v>
      </c>
      <c r="L437" s="8" t="str">
        <f t="shared" si="19"/>
        <v/>
      </c>
      <c r="M437" s="8" t="str">
        <f t="shared" si="20"/>
        <v>ACHTUNG! Anzahl Beobachtungen unter 60, P95 ist statistisch nicht robust!</v>
      </c>
    </row>
    <row r="438" spans="1:13" ht="17.45" customHeight="1" x14ac:dyDescent="0.25">
      <c r="A438" s="9">
        <v>4</v>
      </c>
      <c r="B438" s="96" t="s">
        <v>1824</v>
      </c>
      <c r="C438" s="64">
        <v>2353</v>
      </c>
      <c r="D438" s="9" t="s">
        <v>2584</v>
      </c>
      <c r="E438" s="9">
        <v>2</v>
      </c>
      <c r="F438" s="11">
        <v>4.8394627438439404</v>
      </c>
      <c r="G438" s="105" t="s">
        <v>4411</v>
      </c>
      <c r="H438" s="11">
        <v>3.7759095082356802</v>
      </c>
      <c r="I438" s="11">
        <v>7.2424368404221298</v>
      </c>
      <c r="J438" s="105" t="s">
        <v>4412</v>
      </c>
      <c r="K438" s="87" t="str">
        <f t="shared" si="18"/>
        <v>ACHTUNG! Anzahl Beobachtungen unter 10, Mittelwert und P95 sind statistisch nicht robust!</v>
      </c>
      <c r="L438" s="8" t="str">
        <f t="shared" si="19"/>
        <v>ACHTUNG! Anzahl Beobachtungen unter 10, Mittelwert und P95 sind statistisch nicht robust!</v>
      </c>
      <c r="M438" s="8" t="str">
        <f t="shared" si="20"/>
        <v>ACHTUNG! Anzahl Beobachtungen unter 60, P95 ist statistisch nicht robust!</v>
      </c>
    </row>
    <row r="439" spans="1:13" ht="17.45" customHeight="1" x14ac:dyDescent="0.25">
      <c r="A439" s="9">
        <v>5</v>
      </c>
      <c r="B439" s="96" t="s">
        <v>1825</v>
      </c>
      <c r="C439" s="64">
        <v>2362</v>
      </c>
      <c r="D439" s="9" t="s">
        <v>2585</v>
      </c>
      <c r="E439" s="9">
        <v>2</v>
      </c>
      <c r="F439" s="11">
        <v>4.8394627438439404</v>
      </c>
      <c r="G439" s="105" t="s">
        <v>4411</v>
      </c>
      <c r="H439" s="11">
        <v>3.7759095082356802</v>
      </c>
      <c r="I439" s="11">
        <v>7.2424368404221298</v>
      </c>
      <c r="J439" s="105" t="s">
        <v>4412</v>
      </c>
      <c r="K439" s="87" t="str">
        <f t="shared" si="18"/>
        <v>ACHTUNG! Anzahl Beobachtungen unter 10, Mittelwert und P95 sind statistisch nicht robust!</v>
      </c>
      <c r="L439" s="8" t="str">
        <f t="shared" si="19"/>
        <v>ACHTUNG! Anzahl Beobachtungen unter 10, Mittelwert und P95 sind statistisch nicht robust!</v>
      </c>
      <c r="M439" s="8" t="str">
        <f t="shared" si="20"/>
        <v>ACHTUNG! Anzahl Beobachtungen unter 60, P95 ist statistisch nicht robust!</v>
      </c>
    </row>
    <row r="440" spans="1:13" ht="17.45" customHeight="1" x14ac:dyDescent="0.25">
      <c r="A440" s="9">
        <v>4</v>
      </c>
      <c r="B440" s="96" t="s">
        <v>1826</v>
      </c>
      <c r="C440" s="64">
        <v>2370</v>
      </c>
      <c r="D440" s="9" t="s">
        <v>2586</v>
      </c>
      <c r="E440" s="9">
        <v>9</v>
      </c>
      <c r="F440" s="11">
        <v>5.6829493719003201</v>
      </c>
      <c r="G440" s="105" t="s">
        <v>8328</v>
      </c>
      <c r="H440" s="11">
        <v>3.5354401118073402</v>
      </c>
      <c r="I440" s="11">
        <v>11.065284178187399</v>
      </c>
      <c r="J440" s="105" t="s">
        <v>4413</v>
      </c>
      <c r="K440" s="87" t="str">
        <f t="shared" si="18"/>
        <v>ACHTUNG! Anzahl Beobachtungen unter 10, Mittelwert und P95 sind statistisch nicht robust!</v>
      </c>
      <c r="L440" s="8" t="str">
        <f t="shared" si="19"/>
        <v>ACHTUNG! Anzahl Beobachtungen unter 10, Mittelwert und P95 sind statistisch nicht robust!</v>
      </c>
      <c r="M440" s="8" t="str">
        <f t="shared" si="20"/>
        <v>ACHTUNG! Anzahl Beobachtungen unter 60, P95 ist statistisch nicht robust!</v>
      </c>
    </row>
    <row r="441" spans="1:13" ht="17.45" customHeight="1" x14ac:dyDescent="0.25">
      <c r="A441" s="9">
        <v>5</v>
      </c>
      <c r="B441" s="96" t="s">
        <v>1827</v>
      </c>
      <c r="C441" s="64">
        <v>2371</v>
      </c>
      <c r="D441" s="9" t="s">
        <v>2587</v>
      </c>
      <c r="E441" s="9">
        <v>6</v>
      </c>
      <c r="F441" s="11">
        <v>5.0424455895077998</v>
      </c>
      <c r="G441" s="105" t="s">
        <v>8329</v>
      </c>
      <c r="H441" s="11">
        <v>3.7216263074368601</v>
      </c>
      <c r="I441" s="11">
        <v>10.410437430786301</v>
      </c>
      <c r="J441" s="105" t="s">
        <v>4414</v>
      </c>
      <c r="K441" s="87" t="str">
        <f t="shared" si="18"/>
        <v>ACHTUNG! Anzahl Beobachtungen unter 10, Mittelwert und P95 sind statistisch nicht robust!</v>
      </c>
      <c r="L441" s="8" t="str">
        <f t="shared" si="19"/>
        <v>ACHTUNG! Anzahl Beobachtungen unter 10, Mittelwert und P95 sind statistisch nicht robust!</v>
      </c>
      <c r="M441" s="8" t="str">
        <f t="shared" si="20"/>
        <v>ACHTUNG! Anzahl Beobachtungen unter 60, P95 ist statistisch nicht robust!</v>
      </c>
    </row>
    <row r="442" spans="1:13" ht="17.45" customHeight="1" x14ac:dyDescent="0.25">
      <c r="A442" s="9">
        <v>5</v>
      </c>
      <c r="B442" s="96" t="s">
        <v>1828</v>
      </c>
      <c r="C442" s="64">
        <v>2376</v>
      </c>
      <c r="D442" s="9" t="s">
        <v>2588</v>
      </c>
      <c r="E442" s="9">
        <v>1</v>
      </c>
      <c r="F442" s="11">
        <v>6.1993769470405002</v>
      </c>
      <c r="G442" s="105"/>
      <c r="H442" s="11"/>
      <c r="I442" s="11"/>
      <c r="J442" s="105"/>
      <c r="K442" s="87" t="str">
        <f t="shared" si="18"/>
        <v>ACHTUNG! Anzahl Beobachtungen unter 10, Mittelwert und P95 sind statistisch nicht robust!</v>
      </c>
      <c r="L442" s="8" t="str">
        <f t="shared" si="19"/>
        <v>ACHTUNG! Anzahl Beobachtungen unter 10, Mittelwert und P95 sind statistisch nicht robust!</v>
      </c>
      <c r="M442" s="8" t="str">
        <f t="shared" si="20"/>
        <v>ACHTUNG! Anzahl Beobachtungen unter 60, P95 ist statistisch nicht robust!</v>
      </c>
    </row>
    <row r="443" spans="1:13" ht="17.45" customHeight="1" x14ac:dyDescent="0.25">
      <c r="A443" s="9">
        <v>5</v>
      </c>
      <c r="B443" s="96" t="s">
        <v>1829</v>
      </c>
      <c r="C443" s="64">
        <v>2379</v>
      </c>
      <c r="D443" s="9" t="s">
        <v>2589</v>
      </c>
      <c r="E443" s="9">
        <v>1</v>
      </c>
      <c r="F443" s="11">
        <v>3.9935691318328002</v>
      </c>
      <c r="G443" s="105"/>
      <c r="H443" s="11"/>
      <c r="I443" s="11"/>
      <c r="J443" s="105"/>
      <c r="K443" s="87" t="str">
        <f t="shared" si="18"/>
        <v>ACHTUNG! Anzahl Beobachtungen unter 10, Mittelwert und P95 sind statistisch nicht robust!</v>
      </c>
      <c r="L443" s="8" t="str">
        <f t="shared" si="19"/>
        <v>ACHTUNG! Anzahl Beobachtungen unter 10, Mittelwert und P95 sind statistisch nicht robust!</v>
      </c>
      <c r="M443" s="8" t="str">
        <f t="shared" si="20"/>
        <v>ACHTUNG! Anzahl Beobachtungen unter 60, P95 ist statistisch nicht robust!</v>
      </c>
    </row>
    <row r="444" spans="1:13" ht="17.45" customHeight="1" x14ac:dyDescent="0.25">
      <c r="A444" s="9">
        <v>6</v>
      </c>
      <c r="B444" s="96" t="s">
        <v>1830</v>
      </c>
      <c r="C444" s="64">
        <v>2380</v>
      </c>
      <c r="D444" s="9" t="s">
        <v>2590</v>
      </c>
      <c r="E444" s="9">
        <v>1</v>
      </c>
      <c r="F444" s="11">
        <v>3.9935691318328002</v>
      </c>
      <c r="G444" s="105"/>
      <c r="H444" s="11"/>
      <c r="I444" s="11"/>
      <c r="J444" s="105"/>
      <c r="K444" s="87" t="str">
        <f t="shared" si="18"/>
        <v>ACHTUNG! Anzahl Beobachtungen unter 10, Mittelwert und P95 sind statistisch nicht robust!</v>
      </c>
      <c r="L444" s="8" t="str">
        <f t="shared" si="19"/>
        <v>ACHTUNG! Anzahl Beobachtungen unter 10, Mittelwert und P95 sind statistisch nicht robust!</v>
      </c>
      <c r="M444" s="8" t="str">
        <f t="shared" si="20"/>
        <v>ACHTUNG! Anzahl Beobachtungen unter 60, P95 ist statistisch nicht robust!</v>
      </c>
    </row>
    <row r="445" spans="1:13" ht="17.45" customHeight="1" x14ac:dyDescent="0.25">
      <c r="A445" s="9">
        <v>4</v>
      </c>
      <c r="B445" s="96" t="s">
        <v>1831</v>
      </c>
      <c r="C445" s="64">
        <v>2426</v>
      </c>
      <c r="D445" s="9" t="s">
        <v>2591</v>
      </c>
      <c r="E445" s="9">
        <v>1</v>
      </c>
      <c r="F445" s="11">
        <v>0.68292604501607701</v>
      </c>
      <c r="G445" s="105"/>
      <c r="H445" s="11"/>
      <c r="I445" s="11"/>
      <c r="J445" s="105"/>
      <c r="K445" s="87" t="str">
        <f t="shared" si="18"/>
        <v>ACHTUNG! Anzahl Beobachtungen unter 10, Mittelwert und P95 sind statistisch nicht robust!</v>
      </c>
      <c r="L445" s="8" t="str">
        <f t="shared" si="19"/>
        <v>ACHTUNG! Anzahl Beobachtungen unter 10, Mittelwert und P95 sind statistisch nicht robust!</v>
      </c>
      <c r="M445" s="8" t="str">
        <f t="shared" si="20"/>
        <v>ACHTUNG! Anzahl Beobachtungen unter 60, P95 ist statistisch nicht robust!</v>
      </c>
    </row>
    <row r="446" spans="1:13" ht="17.45" customHeight="1" x14ac:dyDescent="0.25">
      <c r="A446" s="9">
        <v>5</v>
      </c>
      <c r="B446" s="96" t="s">
        <v>1832</v>
      </c>
      <c r="C446" s="64">
        <v>2430</v>
      </c>
      <c r="D446" s="9" t="s">
        <v>2592</v>
      </c>
      <c r="E446" s="9">
        <v>1</v>
      </c>
      <c r="F446" s="11">
        <v>0.68292604501607701</v>
      </c>
      <c r="G446" s="105"/>
      <c r="H446" s="11"/>
      <c r="I446" s="11"/>
      <c r="J446" s="105"/>
      <c r="K446" s="87" t="str">
        <f t="shared" si="18"/>
        <v>ACHTUNG! Anzahl Beobachtungen unter 10, Mittelwert und P95 sind statistisch nicht robust!</v>
      </c>
      <c r="L446" s="8" t="str">
        <f t="shared" si="19"/>
        <v>ACHTUNG! Anzahl Beobachtungen unter 10, Mittelwert und P95 sind statistisch nicht robust!</v>
      </c>
      <c r="M446" s="8" t="str">
        <f t="shared" si="20"/>
        <v>ACHTUNG! Anzahl Beobachtungen unter 60, P95 ist statistisch nicht robust!</v>
      </c>
    </row>
    <row r="447" spans="1:13" ht="17.45" customHeight="1" x14ac:dyDescent="0.25">
      <c r="A447" s="9">
        <v>2</v>
      </c>
      <c r="B447" s="96" t="s">
        <v>1836</v>
      </c>
      <c r="C447" s="64">
        <v>2508</v>
      </c>
      <c r="D447" s="9" t="s">
        <v>2597</v>
      </c>
      <c r="E447" s="9">
        <v>1</v>
      </c>
      <c r="F447" s="11">
        <v>1.9207920792079201</v>
      </c>
      <c r="G447" s="105"/>
      <c r="H447" s="11"/>
      <c r="I447" s="11"/>
      <c r="J447" s="105"/>
      <c r="K447" s="87" t="str">
        <f t="shared" si="18"/>
        <v>ACHTUNG! Anzahl Beobachtungen unter 10, Mittelwert und P95 sind statistisch nicht robust!</v>
      </c>
      <c r="L447" s="8" t="str">
        <f t="shared" si="19"/>
        <v>ACHTUNG! Anzahl Beobachtungen unter 10, Mittelwert und P95 sind statistisch nicht robust!</v>
      </c>
      <c r="M447" s="8" t="str">
        <f t="shared" si="20"/>
        <v>ACHTUNG! Anzahl Beobachtungen unter 60, P95 ist statistisch nicht robust!</v>
      </c>
    </row>
    <row r="448" spans="1:13" ht="17.45" customHeight="1" x14ac:dyDescent="0.25">
      <c r="A448" s="9">
        <v>3</v>
      </c>
      <c r="B448" s="96" t="s">
        <v>1837</v>
      </c>
      <c r="C448" s="64">
        <v>2509</v>
      </c>
      <c r="D448" s="9" t="s">
        <v>2598</v>
      </c>
      <c r="E448" s="9">
        <v>1</v>
      </c>
      <c r="F448" s="11">
        <v>1.9207920792079201</v>
      </c>
      <c r="G448" s="105"/>
      <c r="H448" s="11"/>
      <c r="I448" s="11"/>
      <c r="J448" s="105"/>
      <c r="K448" s="87" t="str">
        <f t="shared" si="18"/>
        <v>ACHTUNG! Anzahl Beobachtungen unter 10, Mittelwert und P95 sind statistisch nicht robust!</v>
      </c>
      <c r="L448" s="8" t="str">
        <f t="shared" si="19"/>
        <v>ACHTUNG! Anzahl Beobachtungen unter 10, Mittelwert und P95 sind statistisch nicht robust!</v>
      </c>
      <c r="M448" s="8" t="str">
        <f t="shared" si="20"/>
        <v>ACHTUNG! Anzahl Beobachtungen unter 60, P95 ist statistisch nicht robust!</v>
      </c>
    </row>
    <row r="449" spans="1:13" ht="17.45" customHeight="1" x14ac:dyDescent="0.25">
      <c r="A449" s="9">
        <v>4</v>
      </c>
      <c r="B449" s="96" t="s">
        <v>1838</v>
      </c>
      <c r="C449" s="64">
        <v>2515</v>
      </c>
      <c r="D449" s="9" t="s">
        <v>2599</v>
      </c>
      <c r="E449" s="9">
        <v>1</v>
      </c>
      <c r="F449" s="11">
        <v>1.9207920792079201</v>
      </c>
      <c r="G449" s="105"/>
      <c r="H449" s="11"/>
      <c r="I449" s="11"/>
      <c r="J449" s="105"/>
      <c r="K449" s="87" t="str">
        <f t="shared" si="18"/>
        <v>ACHTUNG! Anzahl Beobachtungen unter 10, Mittelwert und P95 sind statistisch nicht robust!</v>
      </c>
      <c r="L449" s="8" t="str">
        <f t="shared" si="19"/>
        <v>ACHTUNG! Anzahl Beobachtungen unter 10, Mittelwert und P95 sind statistisch nicht robust!</v>
      </c>
      <c r="M449" s="8" t="str">
        <f t="shared" si="20"/>
        <v>ACHTUNG! Anzahl Beobachtungen unter 60, P95 ist statistisch nicht robust!</v>
      </c>
    </row>
    <row r="450" spans="1:13" ht="17.45" customHeight="1" x14ac:dyDescent="0.25">
      <c r="A450" s="9">
        <v>2</v>
      </c>
      <c r="B450" s="96" t="s">
        <v>1839</v>
      </c>
      <c r="C450" s="64">
        <v>2548</v>
      </c>
      <c r="D450" s="9" t="s">
        <v>2600</v>
      </c>
      <c r="E450" s="9">
        <v>2</v>
      </c>
      <c r="F450" s="11">
        <v>1.6631387872741401</v>
      </c>
      <c r="G450" s="105" t="s">
        <v>4422</v>
      </c>
      <c r="H450" s="11">
        <v>7.7886781191221804E-2</v>
      </c>
      <c r="I450" s="11">
        <v>1.71270563130473</v>
      </c>
      <c r="J450" s="105" t="s">
        <v>4423</v>
      </c>
      <c r="K450" s="87" t="str">
        <f t="shared" si="18"/>
        <v>ACHTUNG! Anzahl Beobachtungen unter 10, Mittelwert und P95 sind statistisch nicht robust!</v>
      </c>
      <c r="L450" s="8" t="str">
        <f t="shared" si="19"/>
        <v>ACHTUNG! Anzahl Beobachtungen unter 10, Mittelwert und P95 sind statistisch nicht robust!</v>
      </c>
      <c r="M450" s="8" t="str">
        <f t="shared" si="20"/>
        <v>ACHTUNG! Anzahl Beobachtungen unter 60, P95 ist statistisch nicht robust!</v>
      </c>
    </row>
    <row r="451" spans="1:13" ht="17.45" customHeight="1" x14ac:dyDescent="0.25">
      <c r="A451" s="9">
        <v>3</v>
      </c>
      <c r="B451" s="96" t="s">
        <v>1840</v>
      </c>
      <c r="C451" s="64">
        <v>2559</v>
      </c>
      <c r="D451" s="9" t="s">
        <v>2601</v>
      </c>
      <c r="E451" s="9">
        <v>2</v>
      </c>
      <c r="F451" s="11">
        <v>1.6631387872741401</v>
      </c>
      <c r="G451" s="105" t="s">
        <v>4422</v>
      </c>
      <c r="H451" s="11">
        <v>7.7886781191221804E-2</v>
      </c>
      <c r="I451" s="11">
        <v>1.71270563130473</v>
      </c>
      <c r="J451" s="105" t="s">
        <v>4423</v>
      </c>
      <c r="K451" s="87" t="str">
        <f t="shared" si="18"/>
        <v>ACHTUNG! Anzahl Beobachtungen unter 10, Mittelwert und P95 sind statistisch nicht robust!</v>
      </c>
      <c r="L451" s="8" t="str">
        <f t="shared" si="19"/>
        <v>ACHTUNG! Anzahl Beobachtungen unter 10, Mittelwert und P95 sind statistisch nicht robust!</v>
      </c>
      <c r="M451" s="8" t="str">
        <f t="shared" si="20"/>
        <v>ACHTUNG! Anzahl Beobachtungen unter 60, P95 ist statistisch nicht robust!</v>
      </c>
    </row>
    <row r="452" spans="1:13" ht="17.45" customHeight="1" x14ac:dyDescent="0.25">
      <c r="A452" s="9">
        <v>2</v>
      </c>
      <c r="B452" s="96" t="s">
        <v>1841</v>
      </c>
      <c r="C452" s="64">
        <v>2637</v>
      </c>
      <c r="D452" s="9" t="s">
        <v>2602</v>
      </c>
      <c r="E452" s="9">
        <v>25</v>
      </c>
      <c r="F452" s="11">
        <v>4.2486482882197496</v>
      </c>
      <c r="G452" s="105" t="s">
        <v>8330</v>
      </c>
      <c r="H452" s="11">
        <v>2.87947347621868</v>
      </c>
      <c r="I452" s="11">
        <v>8.2911436844497608</v>
      </c>
      <c r="J452" s="105" t="s">
        <v>8331</v>
      </c>
      <c r="K452" s="87" t="str">
        <f t="shared" ref="K452:K515" si="21">IF(NOT(L452=""),L452,IF(NOT(M452=""),M452,""))</f>
        <v>ACHTUNG! Anzahl Beobachtungen unter 60, P95 ist statistisch nicht robust!</v>
      </c>
      <c r="L452" s="8" t="str">
        <f t="shared" ref="L452:L515" si="22">IF(E452&lt;10,"ACHTUNG! Anzahl Beobachtungen unter 10, Mittelwert und P95 sind statistisch nicht robust!","")</f>
        <v/>
      </c>
      <c r="M452" s="8" t="str">
        <f t="shared" ref="M452:M515" si="23">IF(E452&lt;60,"ACHTUNG! Anzahl Beobachtungen unter 60, P95 ist statistisch nicht robust!","")</f>
        <v>ACHTUNG! Anzahl Beobachtungen unter 60, P95 ist statistisch nicht robust!</v>
      </c>
    </row>
    <row r="453" spans="1:13" ht="17.45" customHeight="1" x14ac:dyDescent="0.25">
      <c r="A453" s="9">
        <v>3</v>
      </c>
      <c r="B453" s="96" t="s">
        <v>1842</v>
      </c>
      <c r="C453" s="64">
        <v>2638</v>
      </c>
      <c r="D453" s="9" t="s">
        <v>2603</v>
      </c>
      <c r="E453" s="9">
        <v>24</v>
      </c>
      <c r="F453" s="11">
        <v>4.3586726120568597</v>
      </c>
      <c r="G453" s="105" t="s">
        <v>8332</v>
      </c>
      <c r="H453" s="11">
        <v>2.8872253033607902</v>
      </c>
      <c r="I453" s="11">
        <v>8.3007006952744895</v>
      </c>
      <c r="J453" s="105" t="s">
        <v>8333</v>
      </c>
      <c r="K453" s="87" t="str">
        <f t="shared" si="21"/>
        <v>ACHTUNG! Anzahl Beobachtungen unter 60, P95 ist statistisch nicht robust!</v>
      </c>
      <c r="L453" s="8" t="str">
        <f t="shared" si="22"/>
        <v/>
      </c>
      <c r="M453" s="8" t="str">
        <f t="shared" si="23"/>
        <v>ACHTUNG! Anzahl Beobachtungen unter 60, P95 ist statistisch nicht robust!</v>
      </c>
    </row>
    <row r="454" spans="1:13" ht="17.45" customHeight="1" x14ac:dyDescent="0.25">
      <c r="A454" s="9">
        <v>4</v>
      </c>
      <c r="B454" s="96" t="s">
        <v>1843</v>
      </c>
      <c r="C454" s="64">
        <v>2639</v>
      </c>
      <c r="D454" s="9" t="s">
        <v>2604</v>
      </c>
      <c r="E454" s="9">
        <v>13</v>
      </c>
      <c r="F454" s="11">
        <v>5.3790129803173699</v>
      </c>
      <c r="G454" s="105" t="s">
        <v>8334</v>
      </c>
      <c r="H454" s="11">
        <v>2.4727170358606299</v>
      </c>
      <c r="I454" s="11">
        <v>8.85862689765308</v>
      </c>
      <c r="J454" s="105" t="s">
        <v>4424</v>
      </c>
      <c r="K454" s="87" t="str">
        <f t="shared" si="21"/>
        <v>ACHTUNG! Anzahl Beobachtungen unter 60, P95 ist statistisch nicht robust!</v>
      </c>
      <c r="L454" s="8" t="str">
        <f t="shared" si="22"/>
        <v/>
      </c>
      <c r="M454" s="8" t="str">
        <f t="shared" si="23"/>
        <v>ACHTUNG! Anzahl Beobachtungen unter 60, P95 ist statistisch nicht robust!</v>
      </c>
    </row>
    <row r="455" spans="1:13" ht="17.45" customHeight="1" x14ac:dyDescent="0.25">
      <c r="A455" s="9">
        <v>5</v>
      </c>
      <c r="B455" s="96" t="s">
        <v>1844</v>
      </c>
      <c r="C455" s="64">
        <v>2640</v>
      </c>
      <c r="D455" s="9" t="s">
        <v>2605</v>
      </c>
      <c r="E455" s="9">
        <v>13</v>
      </c>
      <c r="F455" s="11">
        <v>5.3790129803173699</v>
      </c>
      <c r="G455" s="105" t="s">
        <v>8335</v>
      </c>
      <c r="H455" s="11">
        <v>2.4727170358606299</v>
      </c>
      <c r="I455" s="11">
        <v>8.85862689765308</v>
      </c>
      <c r="J455" s="105" t="s">
        <v>4424</v>
      </c>
      <c r="K455" s="87" t="str">
        <f t="shared" si="21"/>
        <v>ACHTUNG! Anzahl Beobachtungen unter 60, P95 ist statistisch nicht robust!</v>
      </c>
      <c r="L455" s="8" t="str">
        <f t="shared" si="22"/>
        <v/>
      </c>
      <c r="M455" s="8" t="str">
        <f t="shared" si="23"/>
        <v>ACHTUNG! Anzahl Beobachtungen unter 60, P95 ist statistisch nicht robust!</v>
      </c>
    </row>
    <row r="456" spans="1:13" ht="17.45" customHeight="1" x14ac:dyDescent="0.25">
      <c r="A456" s="9">
        <v>4</v>
      </c>
      <c r="B456" s="96" t="s">
        <v>3212</v>
      </c>
      <c r="C456" s="64">
        <v>2655</v>
      </c>
      <c r="D456" s="9" t="s">
        <v>3525</v>
      </c>
      <c r="E456" s="9">
        <v>7</v>
      </c>
      <c r="F456" s="11">
        <v>2.9252578004268699</v>
      </c>
      <c r="G456" s="105" t="s">
        <v>8336</v>
      </c>
      <c r="H456" s="11">
        <v>3.3275655759227099</v>
      </c>
      <c r="I456" s="11">
        <v>7.8063026939202196</v>
      </c>
      <c r="J456" s="105" t="s">
        <v>8337</v>
      </c>
      <c r="K456" s="87" t="str">
        <f t="shared" si="21"/>
        <v>ACHTUNG! Anzahl Beobachtungen unter 10, Mittelwert und P95 sind statistisch nicht robust!</v>
      </c>
      <c r="L456" s="8" t="str">
        <f t="shared" si="22"/>
        <v>ACHTUNG! Anzahl Beobachtungen unter 10, Mittelwert und P95 sind statistisch nicht robust!</v>
      </c>
      <c r="M456" s="8" t="str">
        <f t="shared" si="23"/>
        <v>ACHTUNG! Anzahl Beobachtungen unter 60, P95 ist statistisch nicht robust!</v>
      </c>
    </row>
    <row r="457" spans="1:13" ht="17.45" customHeight="1" x14ac:dyDescent="0.25">
      <c r="A457" s="9">
        <v>5</v>
      </c>
      <c r="B457" s="96" t="s">
        <v>3214</v>
      </c>
      <c r="C457" s="64">
        <v>2660</v>
      </c>
      <c r="D457" s="9" t="s">
        <v>3527</v>
      </c>
      <c r="E457" s="9">
        <v>2</v>
      </c>
      <c r="F457" s="11">
        <v>4.2103455045151197</v>
      </c>
      <c r="G457" s="105" t="s">
        <v>4415</v>
      </c>
      <c r="H457" s="11">
        <v>3.9901422114659</v>
      </c>
      <c r="I457" s="11">
        <v>6.7496564585787198</v>
      </c>
      <c r="J457" s="105" t="s">
        <v>4416</v>
      </c>
      <c r="K457" s="87" t="str">
        <f t="shared" si="21"/>
        <v>ACHTUNG! Anzahl Beobachtungen unter 10, Mittelwert und P95 sind statistisch nicht robust!</v>
      </c>
      <c r="L457" s="8" t="str">
        <f t="shared" si="22"/>
        <v>ACHTUNG! Anzahl Beobachtungen unter 10, Mittelwert und P95 sind statistisch nicht robust!</v>
      </c>
      <c r="M457" s="8" t="str">
        <f t="shared" si="23"/>
        <v>ACHTUNG! Anzahl Beobachtungen unter 60, P95 ist statistisch nicht robust!</v>
      </c>
    </row>
    <row r="458" spans="1:13" ht="17.45" customHeight="1" x14ac:dyDescent="0.25">
      <c r="A458" s="9">
        <v>5</v>
      </c>
      <c r="B458" s="96" t="s">
        <v>3774</v>
      </c>
      <c r="C458" s="64">
        <v>2661</v>
      </c>
      <c r="D458" s="9" t="s">
        <v>3986</v>
      </c>
      <c r="E458" s="9">
        <v>2</v>
      </c>
      <c r="F458" s="11">
        <v>4.6171681876475299</v>
      </c>
      <c r="G458" s="105" t="s">
        <v>8338</v>
      </c>
      <c r="H458" s="11">
        <v>2.5649591091625501</v>
      </c>
      <c r="I458" s="11">
        <v>6.2494981692470697</v>
      </c>
      <c r="J458" s="105" t="s">
        <v>8339</v>
      </c>
      <c r="K458" s="87" t="str">
        <f t="shared" si="21"/>
        <v>ACHTUNG! Anzahl Beobachtungen unter 10, Mittelwert und P95 sind statistisch nicht robust!</v>
      </c>
      <c r="L458" s="8" t="str">
        <f t="shared" si="22"/>
        <v>ACHTUNG! Anzahl Beobachtungen unter 10, Mittelwert und P95 sind statistisch nicht robust!</v>
      </c>
      <c r="M458" s="8" t="str">
        <f t="shared" si="23"/>
        <v>ACHTUNG! Anzahl Beobachtungen unter 60, P95 ist statistisch nicht robust!</v>
      </c>
    </row>
    <row r="459" spans="1:13" ht="17.45" customHeight="1" x14ac:dyDescent="0.25">
      <c r="A459" s="9">
        <v>5</v>
      </c>
      <c r="B459" s="96" t="s">
        <v>3215</v>
      </c>
      <c r="C459" s="64">
        <v>2662</v>
      </c>
      <c r="D459" s="9" t="s">
        <v>3528</v>
      </c>
      <c r="E459" s="9">
        <v>5</v>
      </c>
      <c r="F459" s="11">
        <v>0.56435544373255597</v>
      </c>
      <c r="G459" s="105" t="s">
        <v>4420</v>
      </c>
      <c r="H459" s="11">
        <v>0.64849038961395</v>
      </c>
      <c r="I459" s="11">
        <v>1.45938871445684</v>
      </c>
      <c r="J459" s="105" t="s">
        <v>4417</v>
      </c>
      <c r="K459" s="87" t="str">
        <f t="shared" si="21"/>
        <v>ACHTUNG! Anzahl Beobachtungen unter 10, Mittelwert und P95 sind statistisch nicht robust!</v>
      </c>
      <c r="L459" s="8" t="str">
        <f t="shared" si="22"/>
        <v>ACHTUNG! Anzahl Beobachtungen unter 10, Mittelwert und P95 sind statistisch nicht robust!</v>
      </c>
      <c r="M459" s="8" t="str">
        <f t="shared" si="23"/>
        <v>ACHTUNG! Anzahl Beobachtungen unter 60, P95 ist statistisch nicht robust!</v>
      </c>
    </row>
    <row r="460" spans="1:13" ht="17.45" customHeight="1" x14ac:dyDescent="0.25">
      <c r="A460" s="9">
        <v>4</v>
      </c>
      <c r="B460" s="96" t="s">
        <v>1845</v>
      </c>
      <c r="C460" s="64">
        <v>2663</v>
      </c>
      <c r="D460" s="9" t="s">
        <v>2606</v>
      </c>
      <c r="E460" s="9">
        <v>5</v>
      </c>
      <c r="F460" s="11">
        <v>2.84083386845015</v>
      </c>
      <c r="G460" s="105" t="s">
        <v>8340</v>
      </c>
      <c r="H460" s="11">
        <v>2.53229957628395</v>
      </c>
      <c r="I460" s="11">
        <v>6.06973206973207</v>
      </c>
      <c r="J460" s="105" t="s">
        <v>8341</v>
      </c>
      <c r="K460" s="87" t="str">
        <f t="shared" si="21"/>
        <v>ACHTUNG! Anzahl Beobachtungen unter 10, Mittelwert und P95 sind statistisch nicht robust!</v>
      </c>
      <c r="L460" s="8" t="str">
        <f t="shared" si="22"/>
        <v>ACHTUNG! Anzahl Beobachtungen unter 10, Mittelwert und P95 sind statistisch nicht robust!</v>
      </c>
      <c r="M460" s="8" t="str">
        <f t="shared" si="23"/>
        <v>ACHTUNG! Anzahl Beobachtungen unter 60, P95 ist statistisch nicht robust!</v>
      </c>
    </row>
    <row r="461" spans="1:13" ht="17.45" customHeight="1" x14ac:dyDescent="0.25">
      <c r="A461" s="9">
        <v>5</v>
      </c>
      <c r="B461" s="96" t="s">
        <v>1846</v>
      </c>
      <c r="C461" s="64">
        <v>2664</v>
      </c>
      <c r="D461" s="9" t="s">
        <v>2607</v>
      </c>
      <c r="E461" s="9">
        <v>2</v>
      </c>
      <c r="F461" s="11">
        <v>2.9167040794947798</v>
      </c>
      <c r="G461" s="105" t="s">
        <v>4425</v>
      </c>
      <c r="H461" s="11">
        <v>2.2454888953905199</v>
      </c>
      <c r="I461" s="11">
        <v>4.3457244620035302</v>
      </c>
      <c r="J461" s="105" t="s">
        <v>4426</v>
      </c>
      <c r="K461" s="87" t="str">
        <f t="shared" si="21"/>
        <v>ACHTUNG! Anzahl Beobachtungen unter 10, Mittelwert und P95 sind statistisch nicht robust!</v>
      </c>
      <c r="L461" s="8" t="str">
        <f t="shared" si="22"/>
        <v>ACHTUNG! Anzahl Beobachtungen unter 10, Mittelwert und P95 sind statistisch nicht robust!</v>
      </c>
      <c r="M461" s="8" t="str">
        <f t="shared" si="23"/>
        <v>ACHTUNG! Anzahl Beobachtungen unter 60, P95 ist statistisch nicht robust!</v>
      </c>
    </row>
    <row r="462" spans="1:13" ht="17.45" customHeight="1" x14ac:dyDescent="0.25">
      <c r="A462" s="9">
        <v>5</v>
      </c>
      <c r="B462" s="96" t="s">
        <v>3775</v>
      </c>
      <c r="C462" s="64">
        <v>2666</v>
      </c>
      <c r="D462" s="9" t="s">
        <v>3987</v>
      </c>
      <c r="E462" s="9">
        <v>2</v>
      </c>
      <c r="F462" s="11">
        <v>0.95486111111111105</v>
      </c>
      <c r="G462" s="105" t="s">
        <v>8342</v>
      </c>
      <c r="H462" s="11">
        <v>0.61380796977998897</v>
      </c>
      <c r="I462" s="11">
        <v>1.3454861111111101</v>
      </c>
      <c r="J462" s="105" t="s">
        <v>8343</v>
      </c>
      <c r="K462" s="87" t="str">
        <f t="shared" si="21"/>
        <v>ACHTUNG! Anzahl Beobachtungen unter 10, Mittelwert und P95 sind statistisch nicht robust!</v>
      </c>
      <c r="L462" s="8" t="str">
        <f t="shared" si="22"/>
        <v>ACHTUNG! Anzahl Beobachtungen unter 10, Mittelwert und P95 sind statistisch nicht robust!</v>
      </c>
      <c r="M462" s="8" t="str">
        <f t="shared" si="23"/>
        <v>ACHTUNG! Anzahl Beobachtungen unter 60, P95 ist statistisch nicht robust!</v>
      </c>
    </row>
    <row r="463" spans="1:13" ht="17.45" customHeight="1" x14ac:dyDescent="0.25">
      <c r="A463" s="9">
        <v>3</v>
      </c>
      <c r="B463" s="96" t="s">
        <v>1847</v>
      </c>
      <c r="C463" s="64">
        <v>2668</v>
      </c>
      <c r="D463" s="9" t="s">
        <v>2608</v>
      </c>
      <c r="E463" s="9">
        <v>1</v>
      </c>
      <c r="F463" s="11">
        <v>1.6080645161290299</v>
      </c>
      <c r="G463" s="105"/>
      <c r="H463" s="11"/>
      <c r="I463" s="11"/>
      <c r="J463" s="105"/>
      <c r="K463" s="87" t="str">
        <f t="shared" si="21"/>
        <v>ACHTUNG! Anzahl Beobachtungen unter 10, Mittelwert und P95 sind statistisch nicht robust!</v>
      </c>
      <c r="L463" s="8" t="str">
        <f t="shared" si="22"/>
        <v>ACHTUNG! Anzahl Beobachtungen unter 10, Mittelwert und P95 sind statistisch nicht robust!</v>
      </c>
      <c r="M463" s="8" t="str">
        <f t="shared" si="23"/>
        <v>ACHTUNG! Anzahl Beobachtungen unter 60, P95 ist statistisch nicht robust!</v>
      </c>
    </row>
    <row r="464" spans="1:13" ht="17.45" customHeight="1" x14ac:dyDescent="0.25">
      <c r="A464" s="9">
        <v>4</v>
      </c>
      <c r="B464" s="96" t="s">
        <v>1848</v>
      </c>
      <c r="C464" s="64">
        <v>2674</v>
      </c>
      <c r="D464" s="9" t="s">
        <v>2609</v>
      </c>
      <c r="E464" s="9">
        <v>1</v>
      </c>
      <c r="F464" s="11">
        <v>1.6080645161290299</v>
      </c>
      <c r="G464" s="105"/>
      <c r="H464" s="11"/>
      <c r="I464" s="11"/>
      <c r="J464" s="105"/>
      <c r="K464" s="87" t="str">
        <f t="shared" si="21"/>
        <v>ACHTUNG! Anzahl Beobachtungen unter 10, Mittelwert und P95 sind statistisch nicht robust!</v>
      </c>
      <c r="L464" s="8" t="str">
        <f t="shared" si="22"/>
        <v>ACHTUNG! Anzahl Beobachtungen unter 10, Mittelwert und P95 sind statistisch nicht robust!</v>
      </c>
      <c r="M464" s="8" t="str">
        <f t="shared" si="23"/>
        <v>ACHTUNG! Anzahl Beobachtungen unter 60, P95 ist statistisch nicht robust!</v>
      </c>
    </row>
    <row r="465" spans="1:13" ht="17.45" customHeight="1" x14ac:dyDescent="0.25">
      <c r="A465" s="9">
        <v>1</v>
      </c>
      <c r="B465" s="96" t="s">
        <v>1849</v>
      </c>
      <c r="C465" s="64">
        <v>2676</v>
      </c>
      <c r="D465" s="9" t="s">
        <v>2610</v>
      </c>
      <c r="E465" s="9">
        <v>348</v>
      </c>
      <c r="F465" s="11">
        <v>11.3754708441029</v>
      </c>
      <c r="G465" s="105" t="s">
        <v>4427</v>
      </c>
      <c r="H465" s="11">
        <v>8.4445200400637805</v>
      </c>
      <c r="I465" s="11">
        <v>26.741598279381702</v>
      </c>
      <c r="J465" s="105" t="s">
        <v>4428</v>
      </c>
      <c r="K465" s="87" t="str">
        <f t="shared" si="21"/>
        <v/>
      </c>
      <c r="L465" s="8" t="str">
        <f t="shared" si="22"/>
        <v/>
      </c>
      <c r="M465" s="8" t="str">
        <f t="shared" si="23"/>
        <v/>
      </c>
    </row>
    <row r="466" spans="1:13" ht="17.45" customHeight="1" x14ac:dyDescent="0.25">
      <c r="A466" s="9">
        <v>2</v>
      </c>
      <c r="B466" s="96" t="s">
        <v>1850</v>
      </c>
      <c r="C466" s="64">
        <v>2677</v>
      </c>
      <c r="D466" s="9" t="s">
        <v>2611</v>
      </c>
      <c r="E466" s="9">
        <v>283</v>
      </c>
      <c r="F466" s="11">
        <v>10.4379614211509</v>
      </c>
      <c r="G466" s="105" t="s">
        <v>8344</v>
      </c>
      <c r="H466" s="11">
        <v>7.4288163745187097</v>
      </c>
      <c r="I466" s="11">
        <v>23.731697955209299</v>
      </c>
      <c r="J466" s="105" t="s">
        <v>4429</v>
      </c>
      <c r="K466" s="87" t="str">
        <f t="shared" si="21"/>
        <v/>
      </c>
      <c r="L466" s="8" t="str">
        <f t="shared" si="22"/>
        <v/>
      </c>
      <c r="M466" s="8" t="str">
        <f t="shared" si="23"/>
        <v/>
      </c>
    </row>
    <row r="467" spans="1:13" ht="17.45" customHeight="1" x14ac:dyDescent="0.25">
      <c r="A467" s="9">
        <v>3</v>
      </c>
      <c r="B467" s="96" t="s">
        <v>1851</v>
      </c>
      <c r="C467" s="64">
        <v>2678</v>
      </c>
      <c r="D467" s="9" t="s">
        <v>2612</v>
      </c>
      <c r="E467" s="9">
        <v>263</v>
      </c>
      <c r="F467" s="11">
        <v>9.7558462526005805</v>
      </c>
      <c r="G467" s="105" t="s">
        <v>8345</v>
      </c>
      <c r="H467" s="11">
        <v>6.68239094861665</v>
      </c>
      <c r="I467" s="11">
        <v>21.0607092681681</v>
      </c>
      <c r="J467" s="105" t="s">
        <v>4430</v>
      </c>
      <c r="K467" s="87" t="str">
        <f t="shared" si="21"/>
        <v/>
      </c>
      <c r="L467" s="8" t="str">
        <f t="shared" si="22"/>
        <v/>
      </c>
      <c r="M467" s="8" t="str">
        <f t="shared" si="23"/>
        <v/>
      </c>
    </row>
    <row r="468" spans="1:13" ht="17.45" customHeight="1" x14ac:dyDescent="0.25">
      <c r="A468" s="9">
        <v>4</v>
      </c>
      <c r="B468" s="96" t="s">
        <v>1852</v>
      </c>
      <c r="C468" s="64">
        <v>2679</v>
      </c>
      <c r="D468" s="9" t="s">
        <v>2613</v>
      </c>
      <c r="E468" s="9">
        <v>231</v>
      </c>
      <c r="F468" s="11">
        <v>8.4471959683392299</v>
      </c>
      <c r="G468" s="105" t="s">
        <v>8346</v>
      </c>
      <c r="H468" s="11">
        <v>6.4320624785206704</v>
      </c>
      <c r="I468" s="11">
        <v>18.889834341688299</v>
      </c>
      <c r="J468" s="105" t="s">
        <v>4431</v>
      </c>
      <c r="K468" s="87" t="str">
        <f t="shared" si="21"/>
        <v/>
      </c>
      <c r="L468" s="8" t="str">
        <f t="shared" si="22"/>
        <v/>
      </c>
      <c r="M468" s="8" t="str">
        <f t="shared" si="23"/>
        <v/>
      </c>
    </row>
    <row r="469" spans="1:13" ht="17.45" customHeight="1" x14ac:dyDescent="0.25">
      <c r="A469" s="9">
        <v>5</v>
      </c>
      <c r="B469" s="96" t="s">
        <v>1853</v>
      </c>
      <c r="C469" s="64">
        <v>2680</v>
      </c>
      <c r="D469" s="9" t="s">
        <v>2614</v>
      </c>
      <c r="E469" s="9">
        <v>231</v>
      </c>
      <c r="F469" s="11">
        <v>8.4471959683392299</v>
      </c>
      <c r="G469" s="105" t="s">
        <v>8347</v>
      </c>
      <c r="H469" s="11">
        <v>6.4320624785206704</v>
      </c>
      <c r="I469" s="11">
        <v>18.889834341688299</v>
      </c>
      <c r="J469" s="105" t="s">
        <v>4431</v>
      </c>
      <c r="K469" s="87" t="str">
        <f t="shared" si="21"/>
        <v/>
      </c>
      <c r="L469" s="8" t="str">
        <f t="shared" si="22"/>
        <v/>
      </c>
      <c r="M469" s="8" t="str">
        <f t="shared" si="23"/>
        <v/>
      </c>
    </row>
    <row r="470" spans="1:13" ht="17.45" customHeight="1" x14ac:dyDescent="0.25">
      <c r="A470" s="9">
        <v>6</v>
      </c>
      <c r="B470" s="96" t="s">
        <v>1854</v>
      </c>
      <c r="C470" s="64">
        <v>2682</v>
      </c>
      <c r="D470" s="9" t="s">
        <v>2615</v>
      </c>
      <c r="E470" s="9">
        <v>202</v>
      </c>
      <c r="F470" s="11">
        <v>8.6252342802252393</v>
      </c>
      <c r="G470" s="105" t="s">
        <v>8348</v>
      </c>
      <c r="H470" s="11">
        <v>6.5187303956455001</v>
      </c>
      <c r="I470" s="11">
        <v>19.036752664938099</v>
      </c>
      <c r="J470" s="105" t="s">
        <v>4432</v>
      </c>
      <c r="K470" s="87" t="str">
        <f t="shared" si="21"/>
        <v/>
      </c>
      <c r="L470" s="8" t="str">
        <f t="shared" si="22"/>
        <v/>
      </c>
      <c r="M470" s="8" t="str">
        <f t="shared" si="23"/>
        <v/>
      </c>
    </row>
    <row r="471" spans="1:13" ht="17.45" customHeight="1" x14ac:dyDescent="0.25">
      <c r="A471" s="9">
        <v>6</v>
      </c>
      <c r="B471" s="96" t="s">
        <v>1855</v>
      </c>
      <c r="C471" s="64">
        <v>2683</v>
      </c>
      <c r="D471" s="9" t="s">
        <v>2616</v>
      </c>
      <c r="E471" s="9">
        <v>12</v>
      </c>
      <c r="F471" s="11">
        <v>7.7744683369526904</v>
      </c>
      <c r="G471" s="105" t="s">
        <v>8349</v>
      </c>
      <c r="H471" s="11">
        <v>4.1416410468668898</v>
      </c>
      <c r="I471" s="11">
        <v>14.9565544806812</v>
      </c>
      <c r="J471" s="105" t="s">
        <v>4433</v>
      </c>
      <c r="K471" s="87" t="str">
        <f t="shared" si="21"/>
        <v>ACHTUNG! Anzahl Beobachtungen unter 60, P95 ist statistisch nicht robust!</v>
      </c>
      <c r="L471" s="8" t="str">
        <f t="shared" si="22"/>
        <v/>
      </c>
      <c r="M471" s="8" t="str">
        <f t="shared" si="23"/>
        <v>ACHTUNG! Anzahl Beobachtungen unter 60, P95 ist statistisch nicht robust!</v>
      </c>
    </row>
    <row r="472" spans="1:13" ht="17.45" customHeight="1" x14ac:dyDescent="0.25">
      <c r="A472" s="9">
        <v>6</v>
      </c>
      <c r="B472" s="96" t="s">
        <v>1856</v>
      </c>
      <c r="C472" s="64">
        <v>2684</v>
      </c>
      <c r="D472" s="9" t="s">
        <v>2617</v>
      </c>
      <c r="E472" s="9">
        <v>10</v>
      </c>
      <c r="F472" s="11">
        <v>5.83074069642882</v>
      </c>
      <c r="G472" s="105" t="s">
        <v>8350</v>
      </c>
      <c r="H472" s="11">
        <v>2.5283938406458</v>
      </c>
      <c r="I472" s="11">
        <v>8.9864060640230505</v>
      </c>
      <c r="J472" s="105" t="s">
        <v>4434</v>
      </c>
      <c r="K472" s="87" t="str">
        <f t="shared" si="21"/>
        <v>ACHTUNG! Anzahl Beobachtungen unter 60, P95 ist statistisch nicht robust!</v>
      </c>
      <c r="L472" s="8" t="str">
        <f t="shared" si="22"/>
        <v/>
      </c>
      <c r="M472" s="8" t="str">
        <f t="shared" si="23"/>
        <v>ACHTUNG! Anzahl Beobachtungen unter 60, P95 ist statistisch nicht robust!</v>
      </c>
    </row>
    <row r="473" spans="1:13" ht="17.45" customHeight="1" x14ac:dyDescent="0.25">
      <c r="A473" s="9">
        <v>4</v>
      </c>
      <c r="B473" s="96" t="s">
        <v>1857</v>
      </c>
      <c r="C473" s="64">
        <v>2706</v>
      </c>
      <c r="D473" s="9" t="s">
        <v>2618</v>
      </c>
      <c r="E473" s="9">
        <v>62</v>
      </c>
      <c r="F473" s="11">
        <v>9.91105315721917</v>
      </c>
      <c r="G473" s="105" t="s">
        <v>8351</v>
      </c>
      <c r="H473" s="11">
        <v>4.7669150985181004</v>
      </c>
      <c r="I473" s="11">
        <v>20.430107526881699</v>
      </c>
      <c r="J473" s="105" t="s">
        <v>4435</v>
      </c>
      <c r="K473" s="87" t="str">
        <f t="shared" si="21"/>
        <v/>
      </c>
      <c r="L473" s="8" t="str">
        <f t="shared" si="22"/>
        <v/>
      </c>
      <c r="M473" s="8" t="str">
        <f t="shared" si="23"/>
        <v/>
      </c>
    </row>
    <row r="474" spans="1:13" ht="17.45" customHeight="1" x14ac:dyDescent="0.25">
      <c r="A474" s="9">
        <v>3</v>
      </c>
      <c r="B474" s="96" t="s">
        <v>1858</v>
      </c>
      <c r="C474" s="64">
        <v>2707</v>
      </c>
      <c r="D474" s="9" t="s">
        <v>2619</v>
      </c>
      <c r="E474" s="9">
        <v>45</v>
      </c>
      <c r="F474" s="11">
        <v>1.0618525388592801</v>
      </c>
      <c r="G474" s="105" t="s">
        <v>8352</v>
      </c>
      <c r="H474" s="11">
        <v>0.81314638505232395</v>
      </c>
      <c r="I474" s="11">
        <v>2.6633426280578099</v>
      </c>
      <c r="J474" s="105" t="s">
        <v>4436</v>
      </c>
      <c r="K474" s="87" t="str">
        <f t="shared" si="21"/>
        <v>ACHTUNG! Anzahl Beobachtungen unter 60, P95 ist statistisch nicht robust!</v>
      </c>
      <c r="L474" s="8" t="str">
        <f t="shared" si="22"/>
        <v/>
      </c>
      <c r="M474" s="8" t="str">
        <f t="shared" si="23"/>
        <v>ACHTUNG! Anzahl Beobachtungen unter 60, P95 ist statistisch nicht robust!</v>
      </c>
    </row>
    <row r="475" spans="1:13" ht="17.45" customHeight="1" x14ac:dyDescent="0.25">
      <c r="A475" s="9">
        <v>4</v>
      </c>
      <c r="B475" s="96" t="s">
        <v>1859</v>
      </c>
      <c r="C475" s="64">
        <v>2708</v>
      </c>
      <c r="D475" s="9" t="s">
        <v>2620</v>
      </c>
      <c r="E475" s="9">
        <v>45</v>
      </c>
      <c r="F475" s="11">
        <v>1.0618525388592801</v>
      </c>
      <c r="G475" s="105" t="s">
        <v>8353</v>
      </c>
      <c r="H475" s="11">
        <v>0.81314638505232395</v>
      </c>
      <c r="I475" s="11">
        <v>2.6633426280578099</v>
      </c>
      <c r="J475" s="105" t="s">
        <v>4436</v>
      </c>
      <c r="K475" s="87" t="str">
        <f t="shared" si="21"/>
        <v>ACHTUNG! Anzahl Beobachtungen unter 60, P95 ist statistisch nicht robust!</v>
      </c>
      <c r="L475" s="8" t="str">
        <f t="shared" si="22"/>
        <v/>
      </c>
      <c r="M475" s="8" t="str">
        <f t="shared" si="23"/>
        <v>ACHTUNG! Anzahl Beobachtungen unter 60, P95 ist statistisch nicht robust!</v>
      </c>
    </row>
    <row r="476" spans="1:13" ht="17.45" customHeight="1" x14ac:dyDescent="0.25">
      <c r="A476" s="9">
        <v>3</v>
      </c>
      <c r="B476" s="96" t="s">
        <v>1860</v>
      </c>
      <c r="C476" s="64">
        <v>2711</v>
      </c>
      <c r="D476" s="9" t="s">
        <v>2621</v>
      </c>
      <c r="E476" s="9">
        <v>34</v>
      </c>
      <c r="F476" s="11">
        <v>9.1050391808192508</v>
      </c>
      <c r="G476" s="105" t="s">
        <v>8354</v>
      </c>
      <c r="H476" s="11">
        <v>4.9258262909949897</v>
      </c>
      <c r="I476" s="11">
        <v>17.721198302615701</v>
      </c>
      <c r="J476" s="105" t="s">
        <v>4437</v>
      </c>
      <c r="K476" s="87" t="str">
        <f t="shared" si="21"/>
        <v>ACHTUNG! Anzahl Beobachtungen unter 60, P95 ist statistisch nicht robust!</v>
      </c>
      <c r="L476" s="8" t="str">
        <f t="shared" si="22"/>
        <v/>
      </c>
      <c r="M476" s="8" t="str">
        <f t="shared" si="23"/>
        <v>ACHTUNG! Anzahl Beobachtungen unter 60, P95 ist statistisch nicht robust!</v>
      </c>
    </row>
    <row r="477" spans="1:13" ht="17.45" customHeight="1" x14ac:dyDescent="0.25">
      <c r="A477" s="9">
        <v>4</v>
      </c>
      <c r="B477" s="96" t="s">
        <v>1861</v>
      </c>
      <c r="C477" s="64">
        <v>2714</v>
      </c>
      <c r="D477" s="9" t="s">
        <v>2622</v>
      </c>
      <c r="E477" s="9">
        <v>34</v>
      </c>
      <c r="F477" s="11">
        <v>9.1050391808192508</v>
      </c>
      <c r="G477" s="105" t="s">
        <v>8355</v>
      </c>
      <c r="H477" s="11">
        <v>4.9258262909949897</v>
      </c>
      <c r="I477" s="11">
        <v>17.721198302615701</v>
      </c>
      <c r="J477" s="105" t="s">
        <v>4437</v>
      </c>
      <c r="K477" s="87" t="str">
        <f t="shared" si="21"/>
        <v>ACHTUNG! Anzahl Beobachtungen unter 60, P95 ist statistisch nicht robust!</v>
      </c>
      <c r="L477" s="8" t="str">
        <f t="shared" si="22"/>
        <v/>
      </c>
      <c r="M477" s="8" t="str">
        <f t="shared" si="23"/>
        <v>ACHTUNG! Anzahl Beobachtungen unter 60, P95 ist statistisch nicht robust!</v>
      </c>
    </row>
    <row r="478" spans="1:13" ht="17.45" customHeight="1" x14ac:dyDescent="0.25">
      <c r="A478" s="9">
        <v>3</v>
      </c>
      <c r="B478" s="96" t="s">
        <v>1862</v>
      </c>
      <c r="C478" s="64">
        <v>2715</v>
      </c>
      <c r="D478" s="9" t="s">
        <v>2623</v>
      </c>
      <c r="E478" s="9">
        <v>2</v>
      </c>
      <c r="F478" s="11">
        <v>15.400410677618099</v>
      </c>
      <c r="G478" s="105" t="s">
        <v>4438</v>
      </c>
      <c r="H478" s="11">
        <v>7.2598232154676303</v>
      </c>
      <c r="I478" s="11">
        <v>20.0205338809035</v>
      </c>
      <c r="J478" s="105" t="s">
        <v>4439</v>
      </c>
      <c r="K478" s="87" t="str">
        <f t="shared" si="21"/>
        <v>ACHTUNG! Anzahl Beobachtungen unter 10, Mittelwert und P95 sind statistisch nicht robust!</v>
      </c>
      <c r="L478" s="8" t="str">
        <f t="shared" si="22"/>
        <v>ACHTUNG! Anzahl Beobachtungen unter 10, Mittelwert und P95 sind statistisch nicht robust!</v>
      </c>
      <c r="M478" s="8" t="str">
        <f t="shared" si="23"/>
        <v>ACHTUNG! Anzahl Beobachtungen unter 60, P95 ist statistisch nicht robust!</v>
      </c>
    </row>
    <row r="479" spans="1:13" ht="17.45" customHeight="1" x14ac:dyDescent="0.25">
      <c r="A479" s="9">
        <v>2</v>
      </c>
      <c r="B479" s="96" t="s">
        <v>1863</v>
      </c>
      <c r="C479" s="64">
        <v>2718</v>
      </c>
      <c r="D479" s="9" t="s">
        <v>2624</v>
      </c>
      <c r="E479" s="9">
        <v>106</v>
      </c>
      <c r="F479" s="11">
        <v>4.6898812916602601</v>
      </c>
      <c r="G479" s="105" t="s">
        <v>8356</v>
      </c>
      <c r="H479" s="11">
        <v>3.1666866709577999</v>
      </c>
      <c r="I479" s="11">
        <v>9.4840438447262603</v>
      </c>
      <c r="J479" s="105" t="s">
        <v>4440</v>
      </c>
      <c r="K479" s="87" t="str">
        <f t="shared" si="21"/>
        <v/>
      </c>
      <c r="L479" s="8" t="str">
        <f t="shared" si="22"/>
        <v/>
      </c>
      <c r="M479" s="8" t="str">
        <f t="shared" si="23"/>
        <v/>
      </c>
    </row>
    <row r="480" spans="1:13" ht="17.45" customHeight="1" x14ac:dyDescent="0.25">
      <c r="A480" s="9">
        <v>3</v>
      </c>
      <c r="B480" s="96" t="s">
        <v>1864</v>
      </c>
      <c r="C480" s="64">
        <v>2719</v>
      </c>
      <c r="D480" s="9" t="s">
        <v>2625</v>
      </c>
      <c r="E480" s="9">
        <v>90</v>
      </c>
      <c r="F480" s="11">
        <v>5.2695291561794297</v>
      </c>
      <c r="G480" s="105" t="s">
        <v>8357</v>
      </c>
      <c r="H480" s="11">
        <v>2.9431368206526298</v>
      </c>
      <c r="I480" s="11">
        <v>9.4706887565728408</v>
      </c>
      <c r="J480" s="105" t="s">
        <v>4441</v>
      </c>
      <c r="K480" s="87" t="str">
        <f t="shared" si="21"/>
        <v/>
      </c>
      <c r="L480" s="8" t="str">
        <f t="shared" si="22"/>
        <v/>
      </c>
      <c r="M480" s="8" t="str">
        <f t="shared" si="23"/>
        <v/>
      </c>
    </row>
    <row r="481" spans="1:13" ht="17.45" customHeight="1" x14ac:dyDescent="0.25">
      <c r="A481" s="9">
        <v>4</v>
      </c>
      <c r="B481" s="96" t="s">
        <v>1865</v>
      </c>
      <c r="C481" s="64">
        <v>2720</v>
      </c>
      <c r="D481" s="9" t="s">
        <v>2626</v>
      </c>
      <c r="E481" s="9">
        <v>73</v>
      </c>
      <c r="F481" s="11">
        <v>5.3465503164540698</v>
      </c>
      <c r="G481" s="105" t="s">
        <v>8358</v>
      </c>
      <c r="H481" s="11">
        <v>3.0277927834983398</v>
      </c>
      <c r="I481" s="11">
        <v>9.6429477564210409</v>
      </c>
      <c r="J481" s="105" t="s">
        <v>4442</v>
      </c>
      <c r="K481" s="87" t="str">
        <f t="shared" si="21"/>
        <v/>
      </c>
      <c r="L481" s="8" t="str">
        <f t="shared" si="22"/>
        <v/>
      </c>
      <c r="M481" s="8" t="str">
        <f t="shared" si="23"/>
        <v/>
      </c>
    </row>
    <row r="482" spans="1:13" ht="17.45" customHeight="1" x14ac:dyDescent="0.25">
      <c r="A482" s="9">
        <v>5</v>
      </c>
      <c r="B482" s="96" t="s">
        <v>1866</v>
      </c>
      <c r="C482" s="64">
        <v>2721</v>
      </c>
      <c r="D482" s="9" t="s">
        <v>2627</v>
      </c>
      <c r="E482" s="9">
        <v>20</v>
      </c>
      <c r="F482" s="11">
        <v>5.9884545289612996</v>
      </c>
      <c r="G482" s="105" t="s">
        <v>8359</v>
      </c>
      <c r="H482" s="11">
        <v>2.82060195157786</v>
      </c>
      <c r="I482" s="11">
        <v>9.2306458511548293</v>
      </c>
      <c r="J482" s="105" t="s">
        <v>4443</v>
      </c>
      <c r="K482" s="87" t="str">
        <f t="shared" si="21"/>
        <v>ACHTUNG! Anzahl Beobachtungen unter 60, P95 ist statistisch nicht robust!</v>
      </c>
      <c r="L482" s="8" t="str">
        <f t="shared" si="22"/>
        <v/>
      </c>
      <c r="M482" s="8" t="str">
        <f t="shared" si="23"/>
        <v>ACHTUNG! Anzahl Beobachtungen unter 60, P95 ist statistisch nicht robust!</v>
      </c>
    </row>
    <row r="483" spans="1:13" ht="17.45" customHeight="1" x14ac:dyDescent="0.25">
      <c r="A483" s="9">
        <v>6</v>
      </c>
      <c r="B483" s="96" t="s">
        <v>1867</v>
      </c>
      <c r="C483" s="64">
        <v>2723</v>
      </c>
      <c r="D483" s="9" t="s">
        <v>2628</v>
      </c>
      <c r="E483" s="9">
        <v>20</v>
      </c>
      <c r="F483" s="11">
        <v>5.9884545289612996</v>
      </c>
      <c r="G483" s="105" t="s">
        <v>8360</v>
      </c>
      <c r="H483" s="11">
        <v>2.82060195157786</v>
      </c>
      <c r="I483" s="11">
        <v>9.2306458511548293</v>
      </c>
      <c r="J483" s="105" t="s">
        <v>4443</v>
      </c>
      <c r="K483" s="87" t="str">
        <f t="shared" si="21"/>
        <v>ACHTUNG! Anzahl Beobachtungen unter 60, P95 ist statistisch nicht robust!</v>
      </c>
      <c r="L483" s="8" t="str">
        <f t="shared" si="22"/>
        <v/>
      </c>
      <c r="M483" s="8" t="str">
        <f t="shared" si="23"/>
        <v>ACHTUNG! Anzahl Beobachtungen unter 60, P95 ist statistisch nicht robust!</v>
      </c>
    </row>
    <row r="484" spans="1:13" ht="17.45" customHeight="1" x14ac:dyDescent="0.25">
      <c r="A484" s="9">
        <v>4</v>
      </c>
      <c r="B484" s="96" t="s">
        <v>1868</v>
      </c>
      <c r="C484" s="64">
        <v>2731</v>
      </c>
      <c r="D484" s="9" t="s">
        <v>2629</v>
      </c>
      <c r="E484" s="9">
        <v>19</v>
      </c>
      <c r="F484" s="11">
        <v>4.2967380201880196</v>
      </c>
      <c r="G484" s="105" t="s">
        <v>8361</v>
      </c>
      <c r="H484" s="11">
        <v>1.6304242311919199</v>
      </c>
      <c r="I484" s="11">
        <v>7.4391703230953299</v>
      </c>
      <c r="J484" s="105" t="s">
        <v>4444</v>
      </c>
      <c r="K484" s="87" t="str">
        <f t="shared" si="21"/>
        <v>ACHTUNG! Anzahl Beobachtungen unter 60, P95 ist statistisch nicht robust!</v>
      </c>
      <c r="L484" s="8" t="str">
        <f t="shared" si="22"/>
        <v/>
      </c>
      <c r="M484" s="8" t="str">
        <f t="shared" si="23"/>
        <v>ACHTUNG! Anzahl Beobachtungen unter 60, P95 ist statistisch nicht robust!</v>
      </c>
    </row>
    <row r="485" spans="1:13" ht="17.45" customHeight="1" x14ac:dyDescent="0.25">
      <c r="A485" s="9">
        <v>4</v>
      </c>
      <c r="B485" s="96" t="s">
        <v>1869</v>
      </c>
      <c r="C485" s="64">
        <v>2740</v>
      </c>
      <c r="D485" s="9" t="s">
        <v>2630</v>
      </c>
      <c r="E485" s="9">
        <v>1</v>
      </c>
      <c r="F485" s="11">
        <v>2.3214285714285698</v>
      </c>
      <c r="G485" s="105"/>
      <c r="H485" s="11"/>
      <c r="I485" s="11"/>
      <c r="J485" s="105"/>
      <c r="K485" s="87" t="str">
        <f t="shared" si="21"/>
        <v>ACHTUNG! Anzahl Beobachtungen unter 10, Mittelwert und P95 sind statistisch nicht robust!</v>
      </c>
      <c r="L485" s="8" t="str">
        <f t="shared" si="22"/>
        <v>ACHTUNG! Anzahl Beobachtungen unter 10, Mittelwert und P95 sind statistisch nicht robust!</v>
      </c>
      <c r="M485" s="8" t="str">
        <f t="shared" si="23"/>
        <v>ACHTUNG! Anzahl Beobachtungen unter 60, P95 ist statistisch nicht robust!</v>
      </c>
    </row>
    <row r="486" spans="1:13" ht="17.45" customHeight="1" x14ac:dyDescent="0.25">
      <c r="A486" s="9">
        <v>3</v>
      </c>
      <c r="B486" s="96" t="s">
        <v>1870</v>
      </c>
      <c r="C486" s="64">
        <v>2742</v>
      </c>
      <c r="D486" s="9" t="s">
        <v>2631</v>
      </c>
      <c r="E486" s="9">
        <v>26</v>
      </c>
      <c r="F486" s="11">
        <v>0.87960741768611905</v>
      </c>
      <c r="G486" s="105" t="s">
        <v>8362</v>
      </c>
      <c r="H486" s="11">
        <v>0.70035007707554198</v>
      </c>
      <c r="I486" s="11">
        <v>2.35465488538865</v>
      </c>
      <c r="J486" s="105" t="s">
        <v>4445</v>
      </c>
      <c r="K486" s="87" t="str">
        <f t="shared" si="21"/>
        <v>ACHTUNG! Anzahl Beobachtungen unter 60, P95 ist statistisch nicht robust!</v>
      </c>
      <c r="L486" s="8" t="str">
        <f t="shared" si="22"/>
        <v/>
      </c>
      <c r="M486" s="8" t="str">
        <f t="shared" si="23"/>
        <v>ACHTUNG! Anzahl Beobachtungen unter 60, P95 ist statistisch nicht robust!</v>
      </c>
    </row>
    <row r="487" spans="1:13" ht="17.45" customHeight="1" x14ac:dyDescent="0.25">
      <c r="A487" s="9">
        <v>4</v>
      </c>
      <c r="B487" s="96" t="s">
        <v>1871</v>
      </c>
      <c r="C487" s="64">
        <v>2743</v>
      </c>
      <c r="D487" s="9" t="s">
        <v>2632</v>
      </c>
      <c r="E487" s="9">
        <v>24</v>
      </c>
      <c r="F487" s="11">
        <v>0.88827035466720905</v>
      </c>
      <c r="G487" s="105" t="s">
        <v>8363</v>
      </c>
      <c r="H487" s="11">
        <v>0.71816170482047703</v>
      </c>
      <c r="I487" s="11">
        <v>2.4346907414521701</v>
      </c>
      <c r="J487" s="105" t="s">
        <v>4446</v>
      </c>
      <c r="K487" s="87" t="str">
        <f t="shared" si="21"/>
        <v>ACHTUNG! Anzahl Beobachtungen unter 60, P95 ist statistisch nicht robust!</v>
      </c>
      <c r="L487" s="8" t="str">
        <f t="shared" si="22"/>
        <v/>
      </c>
      <c r="M487" s="8" t="str">
        <f t="shared" si="23"/>
        <v>ACHTUNG! Anzahl Beobachtungen unter 60, P95 ist statistisch nicht robust!</v>
      </c>
    </row>
    <row r="488" spans="1:13" ht="17.45" customHeight="1" x14ac:dyDescent="0.25">
      <c r="A488" s="9">
        <v>2</v>
      </c>
      <c r="B488" s="96" t="s">
        <v>1872</v>
      </c>
      <c r="C488" s="64">
        <v>2746</v>
      </c>
      <c r="D488" s="9" t="s">
        <v>2633</v>
      </c>
      <c r="E488" s="9">
        <v>12</v>
      </c>
      <c r="F488" s="11">
        <v>1.4028338191145</v>
      </c>
      <c r="G488" s="105" t="s">
        <v>8364</v>
      </c>
      <c r="H488" s="11">
        <v>3.8956045070255199</v>
      </c>
      <c r="I488" s="11">
        <v>6.4902716615698202</v>
      </c>
      <c r="J488" s="105" t="s">
        <v>8365</v>
      </c>
      <c r="K488" s="87" t="str">
        <f t="shared" si="21"/>
        <v>ACHTUNG! Anzahl Beobachtungen unter 60, P95 ist statistisch nicht robust!</v>
      </c>
      <c r="L488" s="8" t="str">
        <f t="shared" si="22"/>
        <v/>
      </c>
      <c r="M488" s="8" t="str">
        <f t="shared" si="23"/>
        <v>ACHTUNG! Anzahl Beobachtungen unter 60, P95 ist statistisch nicht robust!</v>
      </c>
    </row>
    <row r="489" spans="1:13" ht="17.45" customHeight="1" x14ac:dyDescent="0.25">
      <c r="A489" s="9">
        <v>3</v>
      </c>
      <c r="B489" s="96" t="s">
        <v>1873</v>
      </c>
      <c r="C489" s="64">
        <v>2747</v>
      </c>
      <c r="D489" s="9" t="s">
        <v>2634</v>
      </c>
      <c r="E489" s="9">
        <v>1</v>
      </c>
      <c r="F489" s="11">
        <v>13.7614678899083</v>
      </c>
      <c r="G489" s="105"/>
      <c r="H489" s="11"/>
      <c r="I489" s="11"/>
      <c r="J489" s="105"/>
      <c r="K489" s="87" t="str">
        <f t="shared" si="21"/>
        <v>ACHTUNG! Anzahl Beobachtungen unter 10, Mittelwert und P95 sind statistisch nicht robust!</v>
      </c>
      <c r="L489" s="8" t="str">
        <f t="shared" si="22"/>
        <v>ACHTUNG! Anzahl Beobachtungen unter 10, Mittelwert und P95 sind statistisch nicht robust!</v>
      </c>
      <c r="M489" s="8" t="str">
        <f t="shared" si="23"/>
        <v>ACHTUNG! Anzahl Beobachtungen unter 60, P95 ist statistisch nicht robust!</v>
      </c>
    </row>
    <row r="490" spans="1:13" ht="17.45" customHeight="1" x14ac:dyDescent="0.25">
      <c r="A490" s="9">
        <v>4</v>
      </c>
      <c r="B490" s="96" t="s">
        <v>1874</v>
      </c>
      <c r="C490" s="64">
        <v>2749</v>
      </c>
      <c r="D490" s="9" t="s">
        <v>2635</v>
      </c>
      <c r="E490" s="9">
        <v>1</v>
      </c>
      <c r="F490" s="11">
        <v>13.7614678899083</v>
      </c>
      <c r="G490" s="105"/>
      <c r="H490" s="11"/>
      <c r="I490" s="11"/>
      <c r="J490" s="105"/>
      <c r="K490" s="87" t="str">
        <f t="shared" si="21"/>
        <v>ACHTUNG! Anzahl Beobachtungen unter 10, Mittelwert und P95 sind statistisch nicht robust!</v>
      </c>
      <c r="L490" s="8" t="str">
        <f t="shared" si="22"/>
        <v>ACHTUNG! Anzahl Beobachtungen unter 10, Mittelwert und P95 sind statistisch nicht robust!</v>
      </c>
      <c r="M490" s="8" t="str">
        <f t="shared" si="23"/>
        <v>ACHTUNG! Anzahl Beobachtungen unter 60, P95 ist statistisch nicht robust!</v>
      </c>
    </row>
    <row r="491" spans="1:13" ht="17.45" customHeight="1" x14ac:dyDescent="0.25">
      <c r="A491" s="9">
        <v>3</v>
      </c>
      <c r="B491" s="96" t="s">
        <v>3782</v>
      </c>
      <c r="C491" s="64">
        <v>2751</v>
      </c>
      <c r="D491" s="9" t="s">
        <v>3994</v>
      </c>
      <c r="E491" s="9">
        <v>11</v>
      </c>
      <c r="F491" s="11">
        <v>0.27932163086052297</v>
      </c>
      <c r="G491" s="105" t="s">
        <v>8366</v>
      </c>
      <c r="H491" s="11">
        <v>0.17668251816223399</v>
      </c>
      <c r="I491" s="11">
        <v>0.52354256854256898</v>
      </c>
      <c r="J491" s="105" t="s">
        <v>8367</v>
      </c>
      <c r="K491" s="87" t="str">
        <f t="shared" si="21"/>
        <v>ACHTUNG! Anzahl Beobachtungen unter 60, P95 ist statistisch nicht robust!</v>
      </c>
      <c r="L491" s="8" t="str">
        <f t="shared" si="22"/>
        <v/>
      </c>
      <c r="M491" s="8" t="str">
        <f t="shared" si="23"/>
        <v>ACHTUNG! Anzahl Beobachtungen unter 60, P95 ist statistisch nicht robust!</v>
      </c>
    </row>
    <row r="492" spans="1:13" ht="17.45" customHeight="1" x14ac:dyDescent="0.25">
      <c r="A492" s="9">
        <v>2</v>
      </c>
      <c r="B492" s="96" t="s">
        <v>1875</v>
      </c>
      <c r="C492" s="64">
        <v>2758</v>
      </c>
      <c r="D492" s="9" t="s">
        <v>2636</v>
      </c>
      <c r="E492" s="9">
        <v>203</v>
      </c>
      <c r="F492" s="11">
        <v>1.6762642388703</v>
      </c>
      <c r="G492" s="105" t="s">
        <v>8368</v>
      </c>
      <c r="H492" s="11">
        <v>1.3049648759114101</v>
      </c>
      <c r="I492" s="11">
        <v>4.4483972774213703</v>
      </c>
      <c r="J492" s="105" t="s">
        <v>4447</v>
      </c>
      <c r="K492" s="87" t="str">
        <f t="shared" si="21"/>
        <v/>
      </c>
      <c r="L492" s="8" t="str">
        <f t="shared" si="22"/>
        <v/>
      </c>
      <c r="M492" s="8" t="str">
        <f t="shared" si="23"/>
        <v/>
      </c>
    </row>
    <row r="493" spans="1:13" ht="17.45" customHeight="1" x14ac:dyDescent="0.25">
      <c r="A493" s="9">
        <v>3</v>
      </c>
      <c r="B493" s="96" t="s">
        <v>1876</v>
      </c>
      <c r="C493" s="64">
        <v>2759</v>
      </c>
      <c r="D493" s="9" t="s">
        <v>2637</v>
      </c>
      <c r="E493" s="9">
        <v>66</v>
      </c>
      <c r="F493" s="11">
        <v>1.5772098578228799</v>
      </c>
      <c r="G493" s="105" t="s">
        <v>8369</v>
      </c>
      <c r="H493" s="11">
        <v>1.10134693056931</v>
      </c>
      <c r="I493" s="11">
        <v>3.4808150070838</v>
      </c>
      <c r="J493" s="105" t="s">
        <v>4448</v>
      </c>
      <c r="K493" s="87" t="str">
        <f t="shared" si="21"/>
        <v/>
      </c>
      <c r="L493" s="8" t="str">
        <f t="shared" si="22"/>
        <v/>
      </c>
      <c r="M493" s="8" t="str">
        <f t="shared" si="23"/>
        <v/>
      </c>
    </row>
    <row r="494" spans="1:13" ht="17.45" customHeight="1" x14ac:dyDescent="0.25">
      <c r="A494" s="9">
        <v>4</v>
      </c>
      <c r="B494" s="96" t="s">
        <v>1877</v>
      </c>
      <c r="C494" s="64">
        <v>2760</v>
      </c>
      <c r="D494" s="9" t="s">
        <v>2638</v>
      </c>
      <c r="E494" s="9">
        <v>2</v>
      </c>
      <c r="F494" s="11">
        <v>1.3147918389853901</v>
      </c>
      <c r="G494" s="105" t="s">
        <v>4449</v>
      </c>
      <c r="H494" s="11">
        <v>0.104789052905368</v>
      </c>
      <c r="I494" s="11">
        <v>1.3814791838985401</v>
      </c>
      <c r="J494" s="105" t="s">
        <v>4450</v>
      </c>
      <c r="K494" s="87" t="str">
        <f t="shared" si="21"/>
        <v>ACHTUNG! Anzahl Beobachtungen unter 10, Mittelwert und P95 sind statistisch nicht robust!</v>
      </c>
      <c r="L494" s="8" t="str">
        <f t="shared" si="22"/>
        <v>ACHTUNG! Anzahl Beobachtungen unter 10, Mittelwert und P95 sind statistisch nicht robust!</v>
      </c>
      <c r="M494" s="8" t="str">
        <f t="shared" si="23"/>
        <v>ACHTUNG! Anzahl Beobachtungen unter 60, P95 ist statistisch nicht robust!</v>
      </c>
    </row>
    <row r="495" spans="1:13" ht="17.45" customHeight="1" x14ac:dyDescent="0.25">
      <c r="A495" s="9">
        <v>4</v>
      </c>
      <c r="B495" s="96" t="s">
        <v>1878</v>
      </c>
      <c r="C495" s="64">
        <v>2761</v>
      </c>
      <c r="D495" s="9" t="s">
        <v>2639</v>
      </c>
      <c r="E495" s="9">
        <v>3</v>
      </c>
      <c r="F495" s="11">
        <v>1.08558187466849</v>
      </c>
      <c r="G495" s="105" t="s">
        <v>8370</v>
      </c>
      <c r="H495" s="11">
        <v>0.109279976980444</v>
      </c>
      <c r="I495" s="11">
        <v>1.1486746987951799</v>
      </c>
      <c r="J495" s="105" t="s">
        <v>4134</v>
      </c>
      <c r="K495" s="87" t="str">
        <f t="shared" si="21"/>
        <v>ACHTUNG! Anzahl Beobachtungen unter 10, Mittelwert und P95 sind statistisch nicht robust!</v>
      </c>
      <c r="L495" s="8" t="str">
        <f t="shared" si="22"/>
        <v>ACHTUNG! Anzahl Beobachtungen unter 10, Mittelwert und P95 sind statistisch nicht robust!</v>
      </c>
      <c r="M495" s="8" t="str">
        <f t="shared" si="23"/>
        <v>ACHTUNG! Anzahl Beobachtungen unter 60, P95 ist statistisch nicht robust!</v>
      </c>
    </row>
    <row r="496" spans="1:13" ht="17.45" customHeight="1" x14ac:dyDescent="0.25">
      <c r="A496" s="9">
        <v>4</v>
      </c>
      <c r="B496" s="96" t="s">
        <v>1879</v>
      </c>
      <c r="C496" s="64">
        <v>2762</v>
      </c>
      <c r="D496" s="9" t="s">
        <v>2640</v>
      </c>
      <c r="E496" s="9">
        <v>27</v>
      </c>
      <c r="F496" s="11">
        <v>1.83685606464505</v>
      </c>
      <c r="G496" s="105" t="s">
        <v>8371</v>
      </c>
      <c r="H496" s="11">
        <v>1.34323195119824</v>
      </c>
      <c r="I496" s="11">
        <v>4.5149253731343304</v>
      </c>
      <c r="J496" s="105" t="s">
        <v>4451</v>
      </c>
      <c r="K496" s="87" t="str">
        <f t="shared" si="21"/>
        <v>ACHTUNG! Anzahl Beobachtungen unter 60, P95 ist statistisch nicht robust!</v>
      </c>
      <c r="L496" s="8" t="str">
        <f t="shared" si="22"/>
        <v/>
      </c>
      <c r="M496" s="8" t="str">
        <f t="shared" si="23"/>
        <v>ACHTUNG! Anzahl Beobachtungen unter 60, P95 ist statistisch nicht robust!</v>
      </c>
    </row>
    <row r="497" spans="1:13" ht="17.45" customHeight="1" x14ac:dyDescent="0.25">
      <c r="A497" s="9">
        <v>4</v>
      </c>
      <c r="B497" s="96" t="s">
        <v>1880</v>
      </c>
      <c r="C497" s="64">
        <v>2763</v>
      </c>
      <c r="D497" s="9" t="s">
        <v>2641</v>
      </c>
      <c r="E497" s="9">
        <v>12</v>
      </c>
      <c r="F497" s="11">
        <v>2.0061010776413801</v>
      </c>
      <c r="G497" s="105" t="s">
        <v>8372</v>
      </c>
      <c r="H497" s="11">
        <v>0.79138555250819198</v>
      </c>
      <c r="I497" s="11">
        <v>3.0310234467748298</v>
      </c>
      <c r="J497" s="105" t="s">
        <v>4452</v>
      </c>
      <c r="K497" s="87" t="str">
        <f t="shared" si="21"/>
        <v>ACHTUNG! Anzahl Beobachtungen unter 60, P95 ist statistisch nicht robust!</v>
      </c>
      <c r="L497" s="8" t="str">
        <f t="shared" si="22"/>
        <v/>
      </c>
      <c r="M497" s="8" t="str">
        <f t="shared" si="23"/>
        <v>ACHTUNG! Anzahl Beobachtungen unter 60, P95 ist statistisch nicht robust!</v>
      </c>
    </row>
    <row r="498" spans="1:13" ht="17.45" customHeight="1" x14ac:dyDescent="0.25">
      <c r="A498" s="9">
        <v>4</v>
      </c>
      <c r="B498" s="96" t="s">
        <v>1881</v>
      </c>
      <c r="C498" s="64">
        <v>2765</v>
      </c>
      <c r="D498" s="9" t="s">
        <v>2642</v>
      </c>
      <c r="E498" s="9">
        <v>1</v>
      </c>
      <c r="F498" s="11">
        <v>1.96258196721311</v>
      </c>
      <c r="G498" s="105"/>
      <c r="H498" s="11"/>
      <c r="I498" s="11"/>
      <c r="J498" s="105"/>
      <c r="K498" s="87" t="str">
        <f t="shared" si="21"/>
        <v>ACHTUNG! Anzahl Beobachtungen unter 10, Mittelwert und P95 sind statistisch nicht robust!</v>
      </c>
      <c r="L498" s="8" t="str">
        <f t="shared" si="22"/>
        <v>ACHTUNG! Anzahl Beobachtungen unter 10, Mittelwert und P95 sind statistisch nicht robust!</v>
      </c>
      <c r="M498" s="8" t="str">
        <f t="shared" si="23"/>
        <v>ACHTUNG! Anzahl Beobachtungen unter 60, P95 ist statistisch nicht robust!</v>
      </c>
    </row>
    <row r="499" spans="1:13" ht="17.45" customHeight="1" x14ac:dyDescent="0.25">
      <c r="A499" s="9">
        <v>4</v>
      </c>
      <c r="B499" s="96" t="s">
        <v>4453</v>
      </c>
      <c r="C499" s="64">
        <v>2768</v>
      </c>
      <c r="D499" s="9" t="s">
        <v>2643</v>
      </c>
      <c r="E499" s="9">
        <v>25</v>
      </c>
      <c r="F499" s="11">
        <v>0.90314450680031799</v>
      </c>
      <c r="G499" s="105" t="s">
        <v>8373</v>
      </c>
      <c r="H499" s="11">
        <v>0.418579889562263</v>
      </c>
      <c r="I499" s="11">
        <v>1.6495479028840401</v>
      </c>
      <c r="J499" s="105" t="s">
        <v>4454</v>
      </c>
      <c r="K499" s="87" t="str">
        <f t="shared" si="21"/>
        <v>ACHTUNG! Anzahl Beobachtungen unter 60, P95 ist statistisch nicht robust!</v>
      </c>
      <c r="L499" s="8" t="str">
        <f t="shared" si="22"/>
        <v/>
      </c>
      <c r="M499" s="8" t="str">
        <f t="shared" si="23"/>
        <v>ACHTUNG! Anzahl Beobachtungen unter 60, P95 ist statistisch nicht robust!</v>
      </c>
    </row>
    <row r="500" spans="1:13" ht="17.45" customHeight="1" x14ac:dyDescent="0.25">
      <c r="A500" s="9">
        <v>3</v>
      </c>
      <c r="B500" s="96" t="s">
        <v>1882</v>
      </c>
      <c r="C500" s="64">
        <v>2778</v>
      </c>
      <c r="D500" s="9" t="s">
        <v>2644</v>
      </c>
      <c r="E500" s="9">
        <v>3</v>
      </c>
      <c r="F500" s="11">
        <v>2.04563180289925</v>
      </c>
      <c r="G500" s="105" t="s">
        <v>4455</v>
      </c>
      <c r="H500" s="11">
        <v>0.813505717556812</v>
      </c>
      <c r="I500" s="11">
        <v>2.6779198841698801</v>
      </c>
      <c r="J500" s="105" t="s">
        <v>4456</v>
      </c>
      <c r="K500" s="87" t="str">
        <f t="shared" si="21"/>
        <v>ACHTUNG! Anzahl Beobachtungen unter 10, Mittelwert und P95 sind statistisch nicht robust!</v>
      </c>
      <c r="L500" s="8" t="str">
        <f t="shared" si="22"/>
        <v>ACHTUNG! Anzahl Beobachtungen unter 10, Mittelwert und P95 sind statistisch nicht robust!</v>
      </c>
      <c r="M500" s="8" t="str">
        <f t="shared" si="23"/>
        <v>ACHTUNG! Anzahl Beobachtungen unter 60, P95 ist statistisch nicht robust!</v>
      </c>
    </row>
    <row r="501" spans="1:13" ht="17.45" customHeight="1" x14ac:dyDescent="0.25">
      <c r="A501" s="9">
        <v>4</v>
      </c>
      <c r="B501" s="96" t="s">
        <v>1883</v>
      </c>
      <c r="C501" s="64">
        <v>2779</v>
      </c>
      <c r="D501" s="9" t="s">
        <v>2645</v>
      </c>
      <c r="E501" s="9">
        <v>3</v>
      </c>
      <c r="F501" s="11">
        <v>2.04563180289925</v>
      </c>
      <c r="G501" s="105" t="s">
        <v>4455</v>
      </c>
      <c r="H501" s="11">
        <v>0.813505717556812</v>
      </c>
      <c r="I501" s="11">
        <v>2.6779198841698801</v>
      </c>
      <c r="J501" s="105" t="s">
        <v>4456</v>
      </c>
      <c r="K501" s="87" t="str">
        <f t="shared" si="21"/>
        <v>ACHTUNG! Anzahl Beobachtungen unter 10, Mittelwert und P95 sind statistisch nicht robust!</v>
      </c>
      <c r="L501" s="8" t="str">
        <f t="shared" si="22"/>
        <v>ACHTUNG! Anzahl Beobachtungen unter 10, Mittelwert und P95 sind statistisch nicht robust!</v>
      </c>
      <c r="M501" s="8" t="str">
        <f t="shared" si="23"/>
        <v>ACHTUNG! Anzahl Beobachtungen unter 60, P95 ist statistisch nicht robust!</v>
      </c>
    </row>
    <row r="502" spans="1:13" ht="17.45" customHeight="1" x14ac:dyDescent="0.25">
      <c r="A502" s="9">
        <v>5</v>
      </c>
      <c r="B502" s="96" t="s">
        <v>1884</v>
      </c>
      <c r="C502" s="64">
        <v>2780</v>
      </c>
      <c r="D502" s="9" t="s">
        <v>2646</v>
      </c>
      <c r="E502" s="9">
        <v>3</v>
      </c>
      <c r="F502" s="11">
        <v>2.04563180289925</v>
      </c>
      <c r="G502" s="105" t="s">
        <v>4455</v>
      </c>
      <c r="H502" s="11">
        <v>0.813505717556812</v>
      </c>
      <c r="I502" s="11">
        <v>2.6779198841698801</v>
      </c>
      <c r="J502" s="105" t="s">
        <v>4456</v>
      </c>
      <c r="K502" s="87" t="str">
        <f t="shared" si="21"/>
        <v>ACHTUNG! Anzahl Beobachtungen unter 10, Mittelwert und P95 sind statistisch nicht robust!</v>
      </c>
      <c r="L502" s="8" t="str">
        <f t="shared" si="22"/>
        <v>ACHTUNG! Anzahl Beobachtungen unter 10, Mittelwert und P95 sind statistisch nicht robust!</v>
      </c>
      <c r="M502" s="8" t="str">
        <f t="shared" si="23"/>
        <v>ACHTUNG! Anzahl Beobachtungen unter 60, P95 ist statistisch nicht robust!</v>
      </c>
    </row>
    <row r="503" spans="1:13" ht="17.45" customHeight="1" x14ac:dyDescent="0.25">
      <c r="A503" s="9">
        <v>3</v>
      </c>
      <c r="B503" s="96" t="s">
        <v>1885</v>
      </c>
      <c r="C503" s="64">
        <v>2785</v>
      </c>
      <c r="D503" s="9" t="s">
        <v>2647</v>
      </c>
      <c r="E503" s="9">
        <v>133</v>
      </c>
      <c r="F503" s="11">
        <v>1.0242341727525801</v>
      </c>
      <c r="G503" s="105" t="s">
        <v>8374</v>
      </c>
      <c r="H503" s="11">
        <v>0.94968981633897998</v>
      </c>
      <c r="I503" s="11">
        <v>3.03369599870534</v>
      </c>
      <c r="J503" s="105" t="s">
        <v>4457</v>
      </c>
      <c r="K503" s="87" t="str">
        <f t="shared" si="21"/>
        <v/>
      </c>
      <c r="L503" s="8" t="str">
        <f t="shared" si="22"/>
        <v/>
      </c>
      <c r="M503" s="8" t="str">
        <f t="shared" si="23"/>
        <v/>
      </c>
    </row>
    <row r="504" spans="1:13" ht="17.45" customHeight="1" x14ac:dyDescent="0.25">
      <c r="A504" s="9">
        <v>4</v>
      </c>
      <c r="B504" s="96" t="s">
        <v>1886</v>
      </c>
      <c r="C504" s="64">
        <v>2786</v>
      </c>
      <c r="D504" s="9" t="s">
        <v>2648</v>
      </c>
      <c r="E504" s="9">
        <v>7</v>
      </c>
      <c r="F504" s="11">
        <v>1.2073634587941999</v>
      </c>
      <c r="G504" s="105" t="s">
        <v>8375</v>
      </c>
      <c r="H504" s="11">
        <v>0.87345929350683904</v>
      </c>
      <c r="I504" s="11">
        <v>2.5594556435798901</v>
      </c>
      <c r="J504" s="105" t="s">
        <v>4458</v>
      </c>
      <c r="K504" s="87" t="str">
        <f t="shared" si="21"/>
        <v>ACHTUNG! Anzahl Beobachtungen unter 10, Mittelwert und P95 sind statistisch nicht robust!</v>
      </c>
      <c r="L504" s="8" t="str">
        <f t="shared" si="22"/>
        <v>ACHTUNG! Anzahl Beobachtungen unter 10, Mittelwert und P95 sind statistisch nicht robust!</v>
      </c>
      <c r="M504" s="8" t="str">
        <f t="shared" si="23"/>
        <v>ACHTUNG! Anzahl Beobachtungen unter 60, P95 ist statistisch nicht robust!</v>
      </c>
    </row>
    <row r="505" spans="1:13" ht="17.45" customHeight="1" x14ac:dyDescent="0.25">
      <c r="A505" s="9">
        <v>5</v>
      </c>
      <c r="B505" s="96" t="s">
        <v>1887</v>
      </c>
      <c r="C505" s="64">
        <v>2797</v>
      </c>
      <c r="D505" s="9" t="s">
        <v>2649</v>
      </c>
      <c r="E505" s="9">
        <v>7</v>
      </c>
      <c r="F505" s="11">
        <v>1.2073634587941999</v>
      </c>
      <c r="G505" s="105" t="s">
        <v>8376</v>
      </c>
      <c r="H505" s="11">
        <v>0.87345929350683904</v>
      </c>
      <c r="I505" s="11">
        <v>2.5594556435798901</v>
      </c>
      <c r="J505" s="105" t="s">
        <v>4458</v>
      </c>
      <c r="K505" s="87" t="str">
        <f t="shared" si="21"/>
        <v>ACHTUNG! Anzahl Beobachtungen unter 10, Mittelwert und P95 sind statistisch nicht robust!</v>
      </c>
      <c r="L505" s="8" t="str">
        <f t="shared" si="22"/>
        <v>ACHTUNG! Anzahl Beobachtungen unter 10, Mittelwert und P95 sind statistisch nicht robust!</v>
      </c>
      <c r="M505" s="8" t="str">
        <f t="shared" si="23"/>
        <v>ACHTUNG! Anzahl Beobachtungen unter 60, P95 ist statistisch nicht robust!</v>
      </c>
    </row>
    <row r="506" spans="1:13" ht="17.45" customHeight="1" x14ac:dyDescent="0.25">
      <c r="A506" s="9">
        <v>6</v>
      </c>
      <c r="B506" s="96" t="s">
        <v>1888</v>
      </c>
      <c r="C506" s="64">
        <v>2798</v>
      </c>
      <c r="D506" s="9" t="s">
        <v>2650</v>
      </c>
      <c r="E506" s="9">
        <v>1</v>
      </c>
      <c r="F506" s="11">
        <v>1.72131147540984</v>
      </c>
      <c r="G506" s="105"/>
      <c r="H506" s="11"/>
      <c r="I506" s="11"/>
      <c r="J506" s="105"/>
      <c r="K506" s="87" t="str">
        <f t="shared" si="21"/>
        <v>ACHTUNG! Anzahl Beobachtungen unter 10, Mittelwert und P95 sind statistisch nicht robust!</v>
      </c>
      <c r="L506" s="8" t="str">
        <f t="shared" si="22"/>
        <v>ACHTUNG! Anzahl Beobachtungen unter 10, Mittelwert und P95 sind statistisch nicht robust!</v>
      </c>
      <c r="M506" s="8" t="str">
        <f t="shared" si="23"/>
        <v>ACHTUNG! Anzahl Beobachtungen unter 60, P95 ist statistisch nicht robust!</v>
      </c>
    </row>
    <row r="507" spans="1:13" ht="17.45" customHeight="1" x14ac:dyDescent="0.25">
      <c r="A507" s="9">
        <v>6</v>
      </c>
      <c r="B507" s="96" t="s">
        <v>1889</v>
      </c>
      <c r="C507" s="64">
        <v>2799</v>
      </c>
      <c r="D507" s="9" t="s">
        <v>2651</v>
      </c>
      <c r="E507" s="9">
        <v>6</v>
      </c>
      <c r="F507" s="11">
        <v>1.12170545602493</v>
      </c>
      <c r="G507" s="105" t="s">
        <v>8377</v>
      </c>
      <c r="H507" s="11">
        <v>0.92405849382678495</v>
      </c>
      <c r="I507" s="11">
        <v>2.4422909031960098</v>
      </c>
      <c r="J507" s="105" t="s">
        <v>4459</v>
      </c>
      <c r="K507" s="87" t="str">
        <f t="shared" si="21"/>
        <v>ACHTUNG! Anzahl Beobachtungen unter 10, Mittelwert und P95 sind statistisch nicht robust!</v>
      </c>
      <c r="L507" s="8" t="str">
        <f t="shared" si="22"/>
        <v>ACHTUNG! Anzahl Beobachtungen unter 10, Mittelwert und P95 sind statistisch nicht robust!</v>
      </c>
      <c r="M507" s="8" t="str">
        <f t="shared" si="23"/>
        <v>ACHTUNG! Anzahl Beobachtungen unter 60, P95 ist statistisch nicht robust!</v>
      </c>
    </row>
    <row r="508" spans="1:13" ht="17.45" customHeight="1" x14ac:dyDescent="0.25">
      <c r="A508" s="9">
        <v>4</v>
      </c>
      <c r="B508" s="96" t="s">
        <v>1890</v>
      </c>
      <c r="C508" s="64">
        <v>2819</v>
      </c>
      <c r="D508" s="9" t="s">
        <v>2652</v>
      </c>
      <c r="E508" s="9">
        <v>127</v>
      </c>
      <c r="F508" s="11">
        <v>1.0060755965711301</v>
      </c>
      <c r="G508" s="105" t="s">
        <v>8378</v>
      </c>
      <c r="H508" s="11">
        <v>0.93146594869861599</v>
      </c>
      <c r="I508" s="11">
        <v>2.9536730517704699</v>
      </c>
      <c r="J508" s="105" t="s">
        <v>4460</v>
      </c>
      <c r="K508" s="87" t="str">
        <f t="shared" si="21"/>
        <v/>
      </c>
      <c r="L508" s="8" t="str">
        <f t="shared" si="22"/>
        <v/>
      </c>
      <c r="M508" s="8" t="str">
        <f t="shared" si="23"/>
        <v/>
      </c>
    </row>
    <row r="509" spans="1:13" ht="17.45" customHeight="1" x14ac:dyDescent="0.25">
      <c r="A509" s="9">
        <v>5</v>
      </c>
      <c r="B509" s="96" t="s">
        <v>1891</v>
      </c>
      <c r="C509" s="64">
        <v>2820</v>
      </c>
      <c r="D509" s="9" t="s">
        <v>2653</v>
      </c>
      <c r="E509" s="9">
        <v>39</v>
      </c>
      <c r="F509" s="11">
        <v>1.3401785904068599</v>
      </c>
      <c r="G509" s="105" t="s">
        <v>8379</v>
      </c>
      <c r="H509" s="11">
        <v>0.84250507655968898</v>
      </c>
      <c r="I509" s="11">
        <v>2.7034940523394102</v>
      </c>
      <c r="J509" s="105" t="s">
        <v>4461</v>
      </c>
      <c r="K509" s="87" t="str">
        <f t="shared" si="21"/>
        <v>ACHTUNG! Anzahl Beobachtungen unter 60, P95 ist statistisch nicht robust!</v>
      </c>
      <c r="L509" s="8" t="str">
        <f t="shared" si="22"/>
        <v/>
      </c>
      <c r="M509" s="8" t="str">
        <f t="shared" si="23"/>
        <v>ACHTUNG! Anzahl Beobachtungen unter 60, P95 ist statistisch nicht robust!</v>
      </c>
    </row>
    <row r="510" spans="1:13" ht="17.45" customHeight="1" x14ac:dyDescent="0.25">
      <c r="A510" s="9">
        <v>6</v>
      </c>
      <c r="B510" s="96" t="s">
        <v>1892</v>
      </c>
      <c r="C510" s="64">
        <v>2830</v>
      </c>
      <c r="D510" s="9" t="s">
        <v>2654</v>
      </c>
      <c r="E510" s="9">
        <v>4</v>
      </c>
      <c r="F510" s="11">
        <v>2.6714086478671901</v>
      </c>
      <c r="G510" s="105" t="s">
        <v>4462</v>
      </c>
      <c r="H510" s="11">
        <v>1.1623479247412301</v>
      </c>
      <c r="I510" s="11">
        <v>3.6050415592783498</v>
      </c>
      <c r="J510" s="105" t="s">
        <v>4463</v>
      </c>
      <c r="K510" s="87" t="str">
        <f t="shared" si="21"/>
        <v>ACHTUNG! Anzahl Beobachtungen unter 10, Mittelwert und P95 sind statistisch nicht robust!</v>
      </c>
      <c r="L510" s="8" t="str">
        <f t="shared" si="22"/>
        <v>ACHTUNG! Anzahl Beobachtungen unter 10, Mittelwert und P95 sind statistisch nicht robust!</v>
      </c>
      <c r="M510" s="8" t="str">
        <f t="shared" si="23"/>
        <v>ACHTUNG! Anzahl Beobachtungen unter 60, P95 ist statistisch nicht robust!</v>
      </c>
    </row>
    <row r="511" spans="1:13" ht="17.45" customHeight="1" x14ac:dyDescent="0.25">
      <c r="A511" s="9">
        <v>6</v>
      </c>
      <c r="B511" s="96" t="s">
        <v>1893</v>
      </c>
      <c r="C511" s="64">
        <v>2843</v>
      </c>
      <c r="D511" s="9" t="s">
        <v>2655</v>
      </c>
      <c r="E511" s="9">
        <v>9</v>
      </c>
      <c r="F511" s="11">
        <v>1.1740447691164499</v>
      </c>
      <c r="G511" s="105" t="s">
        <v>8380</v>
      </c>
      <c r="H511" s="11">
        <v>0.75219292339300303</v>
      </c>
      <c r="I511" s="11">
        <v>2.1480091723994201</v>
      </c>
      <c r="J511" s="105" t="s">
        <v>4464</v>
      </c>
      <c r="K511" s="87" t="str">
        <f t="shared" si="21"/>
        <v>ACHTUNG! Anzahl Beobachtungen unter 10, Mittelwert und P95 sind statistisch nicht robust!</v>
      </c>
      <c r="L511" s="8" t="str">
        <f t="shared" si="22"/>
        <v>ACHTUNG! Anzahl Beobachtungen unter 10, Mittelwert und P95 sind statistisch nicht robust!</v>
      </c>
      <c r="M511" s="8" t="str">
        <f t="shared" si="23"/>
        <v>ACHTUNG! Anzahl Beobachtungen unter 60, P95 ist statistisch nicht robust!</v>
      </c>
    </row>
    <row r="512" spans="1:13" ht="17.45" customHeight="1" x14ac:dyDescent="0.25">
      <c r="A512" s="9">
        <v>6</v>
      </c>
      <c r="B512" s="96" t="s">
        <v>1894</v>
      </c>
      <c r="C512" s="64">
        <v>2847</v>
      </c>
      <c r="D512" s="9" t="s">
        <v>2656</v>
      </c>
      <c r="E512" s="9">
        <v>21</v>
      </c>
      <c r="F512" s="11">
        <v>1.1527023808054699</v>
      </c>
      <c r="G512" s="105" t="s">
        <v>8381</v>
      </c>
      <c r="H512" s="11">
        <v>0.63513492722407905</v>
      </c>
      <c r="I512" s="11">
        <v>2.03252032520325</v>
      </c>
      <c r="J512" s="105" t="s">
        <v>4465</v>
      </c>
      <c r="K512" s="87" t="str">
        <f t="shared" si="21"/>
        <v>ACHTUNG! Anzahl Beobachtungen unter 60, P95 ist statistisch nicht robust!</v>
      </c>
      <c r="L512" s="8" t="str">
        <f t="shared" si="22"/>
        <v/>
      </c>
      <c r="M512" s="8" t="str">
        <f t="shared" si="23"/>
        <v>ACHTUNG! Anzahl Beobachtungen unter 60, P95 ist statistisch nicht robust!</v>
      </c>
    </row>
    <row r="513" spans="1:13" ht="17.45" customHeight="1" x14ac:dyDescent="0.25">
      <c r="A513" s="9">
        <v>6</v>
      </c>
      <c r="B513" s="96" t="s">
        <v>1895</v>
      </c>
      <c r="C513" s="64">
        <v>2875</v>
      </c>
      <c r="D513" s="9" t="s">
        <v>2657</v>
      </c>
      <c r="E513" s="9">
        <v>1</v>
      </c>
      <c r="F513" s="11">
        <v>1</v>
      </c>
      <c r="G513" s="105"/>
      <c r="H513" s="11"/>
      <c r="I513" s="11"/>
      <c r="J513" s="105"/>
      <c r="K513" s="87" t="str">
        <f t="shared" si="21"/>
        <v>ACHTUNG! Anzahl Beobachtungen unter 10, Mittelwert und P95 sind statistisch nicht robust!</v>
      </c>
      <c r="L513" s="8" t="str">
        <f t="shared" si="22"/>
        <v>ACHTUNG! Anzahl Beobachtungen unter 10, Mittelwert und P95 sind statistisch nicht robust!</v>
      </c>
      <c r="M513" s="8" t="str">
        <f t="shared" si="23"/>
        <v>ACHTUNG! Anzahl Beobachtungen unter 60, P95 ist statistisch nicht robust!</v>
      </c>
    </row>
    <row r="514" spans="1:13" ht="17.45" customHeight="1" x14ac:dyDescent="0.25">
      <c r="A514" s="9">
        <v>6</v>
      </c>
      <c r="B514" s="96" t="s">
        <v>1896</v>
      </c>
      <c r="C514" s="64">
        <v>2884</v>
      </c>
      <c r="D514" s="9" t="s">
        <v>2658</v>
      </c>
      <c r="E514" s="9">
        <v>1</v>
      </c>
      <c r="F514" s="11">
        <v>1.72131147540984</v>
      </c>
      <c r="G514" s="105"/>
      <c r="H514" s="11"/>
      <c r="I514" s="11"/>
      <c r="J514" s="105"/>
      <c r="K514" s="87" t="str">
        <f t="shared" si="21"/>
        <v>ACHTUNG! Anzahl Beobachtungen unter 10, Mittelwert und P95 sind statistisch nicht robust!</v>
      </c>
      <c r="L514" s="8" t="str">
        <f t="shared" si="22"/>
        <v>ACHTUNG! Anzahl Beobachtungen unter 10, Mittelwert und P95 sind statistisch nicht robust!</v>
      </c>
      <c r="M514" s="8" t="str">
        <f t="shared" si="23"/>
        <v>ACHTUNG! Anzahl Beobachtungen unter 60, P95 ist statistisch nicht robust!</v>
      </c>
    </row>
    <row r="515" spans="1:13" ht="17.45" customHeight="1" x14ac:dyDescent="0.25">
      <c r="A515" s="9">
        <v>5</v>
      </c>
      <c r="B515" s="96" t="s">
        <v>1897</v>
      </c>
      <c r="C515" s="64">
        <v>2897</v>
      </c>
      <c r="D515" s="9" t="s">
        <v>2659</v>
      </c>
      <c r="E515" s="9">
        <v>26</v>
      </c>
      <c r="F515" s="11">
        <v>0.99860687973657303</v>
      </c>
      <c r="G515" s="105" t="s">
        <v>8382</v>
      </c>
      <c r="H515" s="11">
        <v>0.700136306714217</v>
      </c>
      <c r="I515" s="11">
        <v>2.3274770403888101</v>
      </c>
      <c r="J515" s="105" t="s">
        <v>4466</v>
      </c>
      <c r="K515" s="87" t="str">
        <f t="shared" si="21"/>
        <v>ACHTUNG! Anzahl Beobachtungen unter 60, P95 ist statistisch nicht robust!</v>
      </c>
      <c r="L515" s="8" t="str">
        <f t="shared" si="22"/>
        <v/>
      </c>
      <c r="M515" s="8" t="str">
        <f t="shared" si="23"/>
        <v>ACHTUNG! Anzahl Beobachtungen unter 60, P95 ist statistisch nicht robust!</v>
      </c>
    </row>
    <row r="516" spans="1:13" ht="17.45" customHeight="1" x14ac:dyDescent="0.25">
      <c r="A516" s="9">
        <v>6</v>
      </c>
      <c r="B516" s="96" t="s">
        <v>1898</v>
      </c>
      <c r="C516" s="64">
        <v>2904</v>
      </c>
      <c r="D516" s="9" t="s">
        <v>2660</v>
      </c>
      <c r="E516" s="9">
        <v>22</v>
      </c>
      <c r="F516" s="11">
        <v>1.0896100268620199</v>
      </c>
      <c r="G516" s="105" t="s">
        <v>8383</v>
      </c>
      <c r="H516" s="11">
        <v>0.70666174650651103</v>
      </c>
      <c r="I516" s="11">
        <v>2.3403503100385499</v>
      </c>
      <c r="J516" s="105" t="s">
        <v>4467</v>
      </c>
      <c r="K516" s="87" t="str">
        <f t="shared" ref="K516:K579" si="24">IF(NOT(L516=""),L516,IF(NOT(M516=""),M516,""))</f>
        <v>ACHTUNG! Anzahl Beobachtungen unter 60, P95 ist statistisch nicht robust!</v>
      </c>
      <c r="L516" s="8" t="str">
        <f t="shared" ref="L516:L579" si="25">IF(E516&lt;10,"ACHTUNG! Anzahl Beobachtungen unter 10, Mittelwert und P95 sind statistisch nicht robust!","")</f>
        <v/>
      </c>
      <c r="M516" s="8" t="str">
        <f t="shared" ref="M516:M579" si="26">IF(E516&lt;60,"ACHTUNG! Anzahl Beobachtungen unter 60, P95 ist statistisch nicht robust!","")</f>
        <v>ACHTUNG! Anzahl Beobachtungen unter 60, P95 ist statistisch nicht robust!</v>
      </c>
    </row>
    <row r="517" spans="1:13" ht="17.45" customHeight="1" x14ac:dyDescent="0.25">
      <c r="A517" s="9">
        <v>5</v>
      </c>
      <c r="B517" s="96" t="s">
        <v>1899</v>
      </c>
      <c r="C517" s="64">
        <v>2922</v>
      </c>
      <c r="D517" s="9" t="s">
        <v>2661</v>
      </c>
      <c r="E517" s="9">
        <v>70</v>
      </c>
      <c r="F517" s="11">
        <v>0.64026911056054403</v>
      </c>
      <c r="G517" s="105" t="s">
        <v>8384</v>
      </c>
      <c r="H517" s="11">
        <v>0.53791160356286705</v>
      </c>
      <c r="I517" s="11">
        <v>1.5966512101605601</v>
      </c>
      <c r="J517" s="105" t="s">
        <v>4468</v>
      </c>
      <c r="K517" s="87" t="str">
        <f t="shared" si="24"/>
        <v/>
      </c>
      <c r="L517" s="8" t="str">
        <f t="shared" si="25"/>
        <v/>
      </c>
      <c r="M517" s="8" t="str">
        <f t="shared" si="26"/>
        <v/>
      </c>
    </row>
    <row r="518" spans="1:13" ht="17.45" customHeight="1" x14ac:dyDescent="0.25">
      <c r="A518" s="9">
        <v>6</v>
      </c>
      <c r="B518" s="96" t="s">
        <v>1900</v>
      </c>
      <c r="C518" s="64">
        <v>2931</v>
      </c>
      <c r="D518" s="9" t="s">
        <v>2662</v>
      </c>
      <c r="E518" s="9">
        <v>70</v>
      </c>
      <c r="F518" s="11">
        <v>0.64026911056054403</v>
      </c>
      <c r="G518" s="105" t="s">
        <v>8385</v>
      </c>
      <c r="H518" s="11">
        <v>0.53791160356286705</v>
      </c>
      <c r="I518" s="11">
        <v>1.5966512101605601</v>
      </c>
      <c r="J518" s="105" t="s">
        <v>4468</v>
      </c>
      <c r="K518" s="87" t="str">
        <f t="shared" si="24"/>
        <v/>
      </c>
      <c r="L518" s="8" t="str">
        <f t="shared" si="25"/>
        <v/>
      </c>
      <c r="M518" s="8" t="str">
        <f t="shared" si="26"/>
        <v/>
      </c>
    </row>
    <row r="519" spans="1:13" ht="17.45" customHeight="1" x14ac:dyDescent="0.25">
      <c r="A519" s="9">
        <v>5</v>
      </c>
      <c r="B519" s="96" t="s">
        <v>1901</v>
      </c>
      <c r="C519" s="64">
        <v>2938</v>
      </c>
      <c r="D519" s="9" t="s">
        <v>2663</v>
      </c>
      <c r="E519" s="9">
        <v>2</v>
      </c>
      <c r="F519" s="11">
        <v>2.3610095631384498</v>
      </c>
      <c r="G519" s="105" t="s">
        <v>4469</v>
      </c>
      <c r="H519" s="11">
        <v>0.36330780645980498</v>
      </c>
      <c r="I519" s="11">
        <v>2.5922172353836102</v>
      </c>
      <c r="J519" s="105" t="s">
        <v>4470</v>
      </c>
      <c r="K519" s="87" t="str">
        <f t="shared" si="24"/>
        <v>ACHTUNG! Anzahl Beobachtungen unter 10, Mittelwert und P95 sind statistisch nicht robust!</v>
      </c>
      <c r="L519" s="8" t="str">
        <f t="shared" si="25"/>
        <v>ACHTUNG! Anzahl Beobachtungen unter 10, Mittelwert und P95 sind statistisch nicht robust!</v>
      </c>
      <c r="M519" s="8" t="str">
        <f t="shared" si="26"/>
        <v>ACHTUNG! Anzahl Beobachtungen unter 60, P95 ist statistisch nicht robust!</v>
      </c>
    </row>
    <row r="520" spans="1:13" ht="17.45" customHeight="1" x14ac:dyDescent="0.25">
      <c r="A520" s="9">
        <v>6</v>
      </c>
      <c r="B520" s="96" t="s">
        <v>1902</v>
      </c>
      <c r="C520" s="64">
        <v>2944</v>
      </c>
      <c r="D520" s="9" t="s">
        <v>2664</v>
      </c>
      <c r="E520" s="9">
        <v>2</v>
      </c>
      <c r="F520" s="11">
        <v>2.3610095631384498</v>
      </c>
      <c r="G520" s="105" t="s">
        <v>4469</v>
      </c>
      <c r="H520" s="11">
        <v>0.36330780645980498</v>
      </c>
      <c r="I520" s="11">
        <v>2.5922172353836102</v>
      </c>
      <c r="J520" s="105" t="s">
        <v>4470</v>
      </c>
      <c r="K520" s="87" t="str">
        <f t="shared" si="24"/>
        <v>ACHTUNG! Anzahl Beobachtungen unter 10, Mittelwert und P95 sind statistisch nicht robust!</v>
      </c>
      <c r="L520" s="8" t="str">
        <f t="shared" si="25"/>
        <v>ACHTUNG! Anzahl Beobachtungen unter 10, Mittelwert und P95 sind statistisch nicht robust!</v>
      </c>
      <c r="M520" s="8" t="str">
        <f t="shared" si="26"/>
        <v>ACHTUNG! Anzahl Beobachtungen unter 60, P95 ist statistisch nicht robust!</v>
      </c>
    </row>
    <row r="521" spans="1:13" ht="17.45" customHeight="1" x14ac:dyDescent="0.25">
      <c r="A521" s="9">
        <v>3</v>
      </c>
      <c r="B521" s="96" t="s">
        <v>1903</v>
      </c>
      <c r="C521" s="64">
        <v>2960</v>
      </c>
      <c r="D521" s="9" t="s">
        <v>2665</v>
      </c>
      <c r="E521" s="9">
        <v>58</v>
      </c>
      <c r="F521" s="11">
        <v>1.61768533602708</v>
      </c>
      <c r="G521" s="105" t="s">
        <v>8386</v>
      </c>
      <c r="H521" s="11">
        <v>0.84168587351485202</v>
      </c>
      <c r="I521" s="11">
        <v>2.8531239112762701</v>
      </c>
      <c r="J521" s="105" t="s">
        <v>4471</v>
      </c>
      <c r="K521" s="87" t="str">
        <f t="shared" si="24"/>
        <v>ACHTUNG! Anzahl Beobachtungen unter 60, P95 ist statistisch nicht robust!</v>
      </c>
      <c r="L521" s="8" t="str">
        <f t="shared" si="25"/>
        <v/>
      </c>
      <c r="M521" s="8" t="str">
        <f t="shared" si="26"/>
        <v>ACHTUNG! Anzahl Beobachtungen unter 60, P95 ist statistisch nicht robust!</v>
      </c>
    </row>
    <row r="522" spans="1:13" ht="17.45" customHeight="1" x14ac:dyDescent="0.25">
      <c r="A522" s="9">
        <v>4</v>
      </c>
      <c r="B522" s="96" t="s">
        <v>1904</v>
      </c>
      <c r="C522" s="64">
        <v>2962</v>
      </c>
      <c r="D522" s="9" t="s">
        <v>2666</v>
      </c>
      <c r="E522" s="9">
        <v>53</v>
      </c>
      <c r="F522" s="11">
        <v>1.5758046190114701</v>
      </c>
      <c r="G522" s="105" t="s">
        <v>8387</v>
      </c>
      <c r="H522" s="11">
        <v>0.87317895092319697</v>
      </c>
      <c r="I522" s="11">
        <v>2.9447218673789299</v>
      </c>
      <c r="J522" s="105" t="s">
        <v>4472</v>
      </c>
      <c r="K522" s="87" t="str">
        <f t="shared" si="24"/>
        <v>ACHTUNG! Anzahl Beobachtungen unter 60, P95 ist statistisch nicht robust!</v>
      </c>
      <c r="L522" s="8" t="str">
        <f t="shared" si="25"/>
        <v/>
      </c>
      <c r="M522" s="8" t="str">
        <f t="shared" si="26"/>
        <v>ACHTUNG! Anzahl Beobachtungen unter 60, P95 ist statistisch nicht robust!</v>
      </c>
    </row>
    <row r="523" spans="1:13" ht="17.45" customHeight="1" x14ac:dyDescent="0.25">
      <c r="A523" s="9">
        <v>4</v>
      </c>
      <c r="B523" s="96" t="s">
        <v>1905</v>
      </c>
      <c r="C523" s="64">
        <v>2963</v>
      </c>
      <c r="D523" s="9" t="s">
        <v>2667</v>
      </c>
      <c r="E523" s="9">
        <v>6</v>
      </c>
      <c r="F523" s="11">
        <v>1.7180174469937699</v>
      </c>
      <c r="G523" s="105" t="s">
        <v>8388</v>
      </c>
      <c r="H523" s="11">
        <v>0.49607787819747501</v>
      </c>
      <c r="I523" s="11">
        <v>2.21166310331476</v>
      </c>
      <c r="J523" s="105" t="s">
        <v>4473</v>
      </c>
      <c r="K523" s="87" t="str">
        <f t="shared" si="24"/>
        <v>ACHTUNG! Anzahl Beobachtungen unter 10, Mittelwert und P95 sind statistisch nicht robust!</v>
      </c>
      <c r="L523" s="8" t="str">
        <f t="shared" si="25"/>
        <v>ACHTUNG! Anzahl Beobachtungen unter 10, Mittelwert und P95 sind statistisch nicht robust!</v>
      </c>
      <c r="M523" s="8" t="str">
        <f t="shared" si="26"/>
        <v>ACHTUNG! Anzahl Beobachtungen unter 60, P95 ist statistisch nicht robust!</v>
      </c>
    </row>
    <row r="524" spans="1:13" ht="17.45" customHeight="1" x14ac:dyDescent="0.25">
      <c r="A524" s="9">
        <v>2</v>
      </c>
      <c r="B524" s="96" t="s">
        <v>1906</v>
      </c>
      <c r="C524" s="64">
        <v>2967</v>
      </c>
      <c r="D524" s="9" t="s">
        <v>2668</v>
      </c>
      <c r="E524" s="9">
        <v>43</v>
      </c>
      <c r="F524" s="11">
        <v>3.4994815889781301</v>
      </c>
      <c r="G524" s="105" t="s">
        <v>8389</v>
      </c>
      <c r="H524" s="11">
        <v>2.0994929741904298</v>
      </c>
      <c r="I524" s="11">
        <v>7.56668481219379</v>
      </c>
      <c r="J524" s="105" t="s">
        <v>8390</v>
      </c>
      <c r="K524" s="87" t="str">
        <f t="shared" si="24"/>
        <v>ACHTUNG! Anzahl Beobachtungen unter 60, P95 ist statistisch nicht robust!</v>
      </c>
      <c r="L524" s="8" t="str">
        <f t="shared" si="25"/>
        <v/>
      </c>
      <c r="M524" s="8" t="str">
        <f t="shared" si="26"/>
        <v>ACHTUNG! Anzahl Beobachtungen unter 60, P95 ist statistisch nicht robust!</v>
      </c>
    </row>
    <row r="525" spans="1:13" ht="17.45" customHeight="1" x14ac:dyDescent="0.25">
      <c r="A525" s="9">
        <v>3</v>
      </c>
      <c r="B525" s="96" t="s">
        <v>1907</v>
      </c>
      <c r="C525" s="64">
        <v>2968</v>
      </c>
      <c r="D525" s="9" t="s">
        <v>2669</v>
      </c>
      <c r="E525" s="9">
        <v>6</v>
      </c>
      <c r="F525" s="11">
        <v>5.4930412136371203</v>
      </c>
      <c r="G525" s="105" t="s">
        <v>8391</v>
      </c>
      <c r="H525" s="11">
        <v>1.49985638252446</v>
      </c>
      <c r="I525" s="11">
        <v>7.3710073710073702</v>
      </c>
      <c r="J525" s="105" t="s">
        <v>8392</v>
      </c>
      <c r="K525" s="87" t="str">
        <f t="shared" si="24"/>
        <v>ACHTUNG! Anzahl Beobachtungen unter 10, Mittelwert und P95 sind statistisch nicht robust!</v>
      </c>
      <c r="L525" s="8" t="str">
        <f t="shared" si="25"/>
        <v>ACHTUNG! Anzahl Beobachtungen unter 10, Mittelwert und P95 sind statistisch nicht robust!</v>
      </c>
      <c r="M525" s="8" t="str">
        <f t="shared" si="26"/>
        <v>ACHTUNG! Anzahl Beobachtungen unter 60, P95 ist statistisch nicht robust!</v>
      </c>
    </row>
    <row r="526" spans="1:13" ht="17.45" customHeight="1" x14ac:dyDescent="0.25">
      <c r="A526" s="9">
        <v>4</v>
      </c>
      <c r="B526" s="96" t="s">
        <v>1908</v>
      </c>
      <c r="C526" s="64">
        <v>2969</v>
      </c>
      <c r="D526" s="9" t="s">
        <v>2670</v>
      </c>
      <c r="E526" s="9">
        <v>4</v>
      </c>
      <c r="F526" s="11">
        <v>4.6564332373271</v>
      </c>
      <c r="G526" s="105" t="s">
        <v>4474</v>
      </c>
      <c r="H526" s="11">
        <v>0.91533414625992304</v>
      </c>
      <c r="I526" s="11">
        <v>5.6332671957671998</v>
      </c>
      <c r="J526" s="105" t="s">
        <v>4475</v>
      </c>
      <c r="K526" s="87" t="str">
        <f t="shared" si="24"/>
        <v>ACHTUNG! Anzahl Beobachtungen unter 10, Mittelwert und P95 sind statistisch nicht robust!</v>
      </c>
      <c r="L526" s="8" t="str">
        <f t="shared" si="25"/>
        <v>ACHTUNG! Anzahl Beobachtungen unter 10, Mittelwert und P95 sind statistisch nicht robust!</v>
      </c>
      <c r="M526" s="8" t="str">
        <f t="shared" si="26"/>
        <v>ACHTUNG! Anzahl Beobachtungen unter 60, P95 ist statistisch nicht robust!</v>
      </c>
    </row>
    <row r="527" spans="1:13" ht="17.45" customHeight="1" x14ac:dyDescent="0.25">
      <c r="A527" s="9">
        <v>4</v>
      </c>
      <c r="B527" s="96" t="s">
        <v>1909</v>
      </c>
      <c r="C527" s="64">
        <v>2970</v>
      </c>
      <c r="D527" s="9" t="s">
        <v>2671</v>
      </c>
      <c r="E527" s="9">
        <v>2</v>
      </c>
      <c r="F527" s="11">
        <v>7.1662571662571697</v>
      </c>
      <c r="G527" s="105" t="s">
        <v>8393</v>
      </c>
      <c r="H527" s="11">
        <v>0.57912103291281503</v>
      </c>
      <c r="I527" s="11">
        <v>7.5348075348075296</v>
      </c>
      <c r="J527" s="105" t="s">
        <v>8394</v>
      </c>
      <c r="K527" s="87" t="str">
        <f t="shared" si="24"/>
        <v>ACHTUNG! Anzahl Beobachtungen unter 10, Mittelwert und P95 sind statistisch nicht robust!</v>
      </c>
      <c r="L527" s="8" t="str">
        <f t="shared" si="25"/>
        <v>ACHTUNG! Anzahl Beobachtungen unter 10, Mittelwert und P95 sind statistisch nicht robust!</v>
      </c>
      <c r="M527" s="8" t="str">
        <f t="shared" si="26"/>
        <v>ACHTUNG! Anzahl Beobachtungen unter 60, P95 ist statistisch nicht robust!</v>
      </c>
    </row>
    <row r="528" spans="1:13" ht="17.45" customHeight="1" x14ac:dyDescent="0.25">
      <c r="A528" s="9">
        <v>3</v>
      </c>
      <c r="B528" s="96" t="s">
        <v>1910</v>
      </c>
      <c r="C528" s="64">
        <v>2971</v>
      </c>
      <c r="D528" s="9" t="s">
        <v>2672</v>
      </c>
      <c r="E528" s="9">
        <v>37</v>
      </c>
      <c r="F528" s="11">
        <v>3.17620164984424</v>
      </c>
      <c r="G528" s="105" t="s">
        <v>8395</v>
      </c>
      <c r="H528" s="11">
        <v>2.0150143281556501</v>
      </c>
      <c r="I528" s="11">
        <v>7.5191244305647098</v>
      </c>
      <c r="J528" s="105" t="s">
        <v>4476</v>
      </c>
      <c r="K528" s="87" t="str">
        <f t="shared" si="24"/>
        <v>ACHTUNG! Anzahl Beobachtungen unter 60, P95 ist statistisch nicht robust!</v>
      </c>
      <c r="L528" s="8" t="str">
        <f t="shared" si="25"/>
        <v/>
      </c>
      <c r="M528" s="8" t="str">
        <f t="shared" si="26"/>
        <v>ACHTUNG! Anzahl Beobachtungen unter 60, P95 ist statistisch nicht robust!</v>
      </c>
    </row>
    <row r="529" spans="1:13" ht="17.45" customHeight="1" x14ac:dyDescent="0.25">
      <c r="A529" s="9">
        <v>4</v>
      </c>
      <c r="B529" s="96" t="s">
        <v>1911</v>
      </c>
      <c r="C529" s="64">
        <v>2972</v>
      </c>
      <c r="D529" s="9" t="s">
        <v>2673</v>
      </c>
      <c r="E529" s="9">
        <v>30</v>
      </c>
      <c r="F529" s="11">
        <v>3.0989193808642099</v>
      </c>
      <c r="G529" s="105" t="s">
        <v>8396</v>
      </c>
      <c r="H529" s="11">
        <v>1.81544503192384</v>
      </c>
      <c r="I529" s="11">
        <v>5.0070874962847798</v>
      </c>
      <c r="J529" s="105" t="s">
        <v>4477</v>
      </c>
      <c r="K529" s="87" t="str">
        <f t="shared" si="24"/>
        <v>ACHTUNG! Anzahl Beobachtungen unter 60, P95 ist statistisch nicht robust!</v>
      </c>
      <c r="L529" s="8" t="str">
        <f t="shared" si="25"/>
        <v/>
      </c>
      <c r="M529" s="8" t="str">
        <f t="shared" si="26"/>
        <v>ACHTUNG! Anzahl Beobachtungen unter 60, P95 ist statistisch nicht robust!</v>
      </c>
    </row>
    <row r="530" spans="1:13" ht="17.45" customHeight="1" x14ac:dyDescent="0.25">
      <c r="A530" s="9">
        <v>1</v>
      </c>
      <c r="B530" s="96" t="s">
        <v>1912</v>
      </c>
      <c r="C530" s="64">
        <v>2979</v>
      </c>
      <c r="D530" s="9" t="s">
        <v>2674</v>
      </c>
      <c r="E530" s="9">
        <v>150</v>
      </c>
      <c r="F530" s="11">
        <v>1.3462869351785001</v>
      </c>
      <c r="G530" s="105" t="s">
        <v>4478</v>
      </c>
      <c r="H530" s="11">
        <v>1.2125903743561099</v>
      </c>
      <c r="I530" s="11">
        <v>3.9410483870967701</v>
      </c>
      <c r="J530" s="105" t="s">
        <v>4479</v>
      </c>
      <c r="K530" s="87" t="str">
        <f t="shared" si="24"/>
        <v/>
      </c>
      <c r="L530" s="8" t="str">
        <f t="shared" si="25"/>
        <v/>
      </c>
      <c r="M530" s="8" t="str">
        <f t="shared" si="26"/>
        <v/>
      </c>
    </row>
    <row r="531" spans="1:13" ht="17.45" customHeight="1" x14ac:dyDescent="0.25">
      <c r="A531" s="9">
        <v>2</v>
      </c>
      <c r="B531" s="96" t="s">
        <v>1913</v>
      </c>
      <c r="C531" s="64">
        <v>2980</v>
      </c>
      <c r="D531" s="9" t="s">
        <v>2675</v>
      </c>
      <c r="E531" s="9">
        <v>150</v>
      </c>
      <c r="F531" s="11">
        <v>1.3462869351785001</v>
      </c>
      <c r="G531" s="105" t="s">
        <v>8397</v>
      </c>
      <c r="H531" s="11">
        <v>1.2125903743561099</v>
      </c>
      <c r="I531" s="11">
        <v>3.9410483870967701</v>
      </c>
      <c r="J531" s="105" t="s">
        <v>4479</v>
      </c>
      <c r="K531" s="87" t="str">
        <f t="shared" si="24"/>
        <v/>
      </c>
      <c r="L531" s="8" t="str">
        <f t="shared" si="25"/>
        <v/>
      </c>
      <c r="M531" s="8" t="str">
        <f t="shared" si="26"/>
        <v/>
      </c>
    </row>
    <row r="532" spans="1:13" ht="17.45" customHeight="1" x14ac:dyDescent="0.25">
      <c r="A532" s="9">
        <v>3</v>
      </c>
      <c r="B532" s="96" t="s">
        <v>1914</v>
      </c>
      <c r="C532" s="64">
        <v>2981</v>
      </c>
      <c r="D532" s="9" t="s">
        <v>2676</v>
      </c>
      <c r="E532" s="9">
        <v>140</v>
      </c>
      <c r="F532" s="11">
        <v>1.27952299729024</v>
      </c>
      <c r="G532" s="105" t="s">
        <v>8398</v>
      </c>
      <c r="H532" s="11">
        <v>1.1696786500995</v>
      </c>
      <c r="I532" s="11">
        <v>3.9410483870967701</v>
      </c>
      <c r="J532" s="105" t="s">
        <v>4480</v>
      </c>
      <c r="K532" s="87" t="str">
        <f t="shared" si="24"/>
        <v/>
      </c>
      <c r="L532" s="8" t="str">
        <f t="shared" si="25"/>
        <v/>
      </c>
      <c r="M532" s="8" t="str">
        <f t="shared" si="26"/>
        <v/>
      </c>
    </row>
    <row r="533" spans="1:13" ht="17.45" customHeight="1" x14ac:dyDescent="0.25">
      <c r="A533" s="9">
        <v>4</v>
      </c>
      <c r="B533" s="96" t="s">
        <v>1915</v>
      </c>
      <c r="C533" s="64">
        <v>2982</v>
      </c>
      <c r="D533" s="9" t="s">
        <v>2677</v>
      </c>
      <c r="E533" s="9">
        <v>140</v>
      </c>
      <c r="F533" s="11">
        <v>1.27952299729024</v>
      </c>
      <c r="G533" s="105" t="s">
        <v>8399</v>
      </c>
      <c r="H533" s="11">
        <v>1.1696786500995</v>
      </c>
      <c r="I533" s="11">
        <v>3.9410483870967701</v>
      </c>
      <c r="J533" s="105" t="s">
        <v>4480</v>
      </c>
      <c r="K533" s="87" t="str">
        <f t="shared" si="24"/>
        <v/>
      </c>
      <c r="L533" s="8" t="str">
        <f t="shared" si="25"/>
        <v/>
      </c>
      <c r="M533" s="8" t="str">
        <f t="shared" si="26"/>
        <v/>
      </c>
    </row>
    <row r="534" spans="1:13" ht="17.45" customHeight="1" x14ac:dyDescent="0.25">
      <c r="A534" s="9">
        <v>3</v>
      </c>
      <c r="B534" s="96" t="s">
        <v>1916</v>
      </c>
      <c r="C534" s="64">
        <v>2995</v>
      </c>
      <c r="D534" s="9" t="s">
        <v>2678</v>
      </c>
      <c r="E534" s="9">
        <v>27</v>
      </c>
      <c r="F534" s="11">
        <v>0.84480817244970396</v>
      </c>
      <c r="G534" s="105" t="s">
        <v>8400</v>
      </c>
      <c r="H534" s="11">
        <v>0.90940083558857399</v>
      </c>
      <c r="I534" s="11">
        <v>2.67191902920962</v>
      </c>
      <c r="J534" s="105" t="s">
        <v>4481</v>
      </c>
      <c r="K534" s="87" t="str">
        <f t="shared" si="24"/>
        <v>ACHTUNG! Anzahl Beobachtungen unter 60, P95 ist statistisch nicht robust!</v>
      </c>
      <c r="L534" s="8" t="str">
        <f t="shared" si="25"/>
        <v/>
      </c>
      <c r="M534" s="8" t="str">
        <f t="shared" si="26"/>
        <v>ACHTUNG! Anzahl Beobachtungen unter 60, P95 ist statistisch nicht robust!</v>
      </c>
    </row>
    <row r="535" spans="1:13" ht="17.45" customHeight="1" x14ac:dyDescent="0.25">
      <c r="A535" s="9">
        <v>4</v>
      </c>
      <c r="B535" s="96" t="s">
        <v>1917</v>
      </c>
      <c r="C535" s="64">
        <v>2998</v>
      </c>
      <c r="D535" s="9" t="s">
        <v>2679</v>
      </c>
      <c r="E535" s="9">
        <v>27</v>
      </c>
      <c r="F535" s="11">
        <v>0.48239313382558102</v>
      </c>
      <c r="G535" s="105" t="s">
        <v>8401</v>
      </c>
      <c r="H535" s="11">
        <v>0.38175740142204101</v>
      </c>
      <c r="I535" s="11">
        <v>1.1206414000279401</v>
      </c>
      <c r="J535" s="105" t="s">
        <v>4482</v>
      </c>
      <c r="K535" s="87" t="str">
        <f t="shared" si="24"/>
        <v>ACHTUNG! Anzahl Beobachtungen unter 60, P95 ist statistisch nicht robust!</v>
      </c>
      <c r="L535" s="8" t="str">
        <f t="shared" si="25"/>
        <v/>
      </c>
      <c r="M535" s="8" t="str">
        <f t="shared" si="26"/>
        <v>ACHTUNG! Anzahl Beobachtungen unter 60, P95 ist statistisch nicht robust!</v>
      </c>
    </row>
    <row r="536" spans="1:13" ht="17.45" customHeight="1" x14ac:dyDescent="0.25">
      <c r="A536" s="9">
        <v>5</v>
      </c>
      <c r="B536" s="96" t="s">
        <v>1918</v>
      </c>
      <c r="C536" s="64">
        <v>2999</v>
      </c>
      <c r="D536" s="9" t="s">
        <v>2680</v>
      </c>
      <c r="E536" s="9">
        <v>27</v>
      </c>
      <c r="F536" s="11">
        <v>0.48239313382558102</v>
      </c>
      <c r="G536" s="105" t="s">
        <v>8402</v>
      </c>
      <c r="H536" s="11">
        <v>0.38175740142204101</v>
      </c>
      <c r="I536" s="11">
        <v>1.1206414000279401</v>
      </c>
      <c r="J536" s="105" t="s">
        <v>4482</v>
      </c>
      <c r="K536" s="87" t="str">
        <f t="shared" si="24"/>
        <v>ACHTUNG! Anzahl Beobachtungen unter 60, P95 ist statistisch nicht robust!</v>
      </c>
      <c r="L536" s="8" t="str">
        <f t="shared" si="25"/>
        <v/>
      </c>
      <c r="M536" s="8" t="str">
        <f t="shared" si="26"/>
        <v>ACHTUNG! Anzahl Beobachtungen unter 60, P95 ist statistisch nicht robust!</v>
      </c>
    </row>
    <row r="537" spans="1:13" ht="17.45" customHeight="1" x14ac:dyDescent="0.25">
      <c r="A537" s="9">
        <v>4</v>
      </c>
      <c r="B537" s="96" t="s">
        <v>1919</v>
      </c>
      <c r="C537" s="64">
        <v>3000</v>
      </c>
      <c r="D537" s="9" t="s">
        <v>2681</v>
      </c>
      <c r="E537" s="9">
        <v>9</v>
      </c>
      <c r="F537" s="11">
        <v>1.0872451158723699</v>
      </c>
      <c r="G537" s="105" t="s">
        <v>8403</v>
      </c>
      <c r="H537" s="11">
        <v>0.67147615443800401</v>
      </c>
      <c r="I537" s="11">
        <v>1.7183263723937701</v>
      </c>
      <c r="J537" s="105" t="s">
        <v>4483</v>
      </c>
      <c r="K537" s="87" t="str">
        <f t="shared" si="24"/>
        <v>ACHTUNG! Anzahl Beobachtungen unter 10, Mittelwert und P95 sind statistisch nicht robust!</v>
      </c>
      <c r="L537" s="8" t="str">
        <f t="shared" si="25"/>
        <v>ACHTUNG! Anzahl Beobachtungen unter 10, Mittelwert und P95 sind statistisch nicht robust!</v>
      </c>
      <c r="M537" s="8" t="str">
        <f t="shared" si="26"/>
        <v>ACHTUNG! Anzahl Beobachtungen unter 60, P95 ist statistisch nicht robust!</v>
      </c>
    </row>
    <row r="538" spans="1:13" ht="17.45" customHeight="1" x14ac:dyDescent="0.25">
      <c r="A538" s="9">
        <v>5</v>
      </c>
      <c r="B538" s="96" t="s">
        <v>1920</v>
      </c>
      <c r="C538" s="64">
        <v>3001</v>
      </c>
      <c r="D538" s="9" t="s">
        <v>2682</v>
      </c>
      <c r="E538" s="9">
        <v>9</v>
      </c>
      <c r="F538" s="11">
        <v>1.0872451158723699</v>
      </c>
      <c r="G538" s="105" t="s">
        <v>8404</v>
      </c>
      <c r="H538" s="11">
        <v>0.67147615443800401</v>
      </c>
      <c r="I538" s="11">
        <v>1.7183263723937701</v>
      </c>
      <c r="J538" s="105" t="s">
        <v>4483</v>
      </c>
      <c r="K538" s="87" t="str">
        <f t="shared" si="24"/>
        <v>ACHTUNG! Anzahl Beobachtungen unter 10, Mittelwert und P95 sind statistisch nicht robust!</v>
      </c>
      <c r="L538" s="8" t="str">
        <f t="shared" si="25"/>
        <v>ACHTUNG! Anzahl Beobachtungen unter 10, Mittelwert und P95 sind statistisch nicht robust!</v>
      </c>
      <c r="M538" s="8" t="str">
        <f t="shared" si="26"/>
        <v>ACHTUNG! Anzahl Beobachtungen unter 60, P95 ist statistisch nicht robust!</v>
      </c>
    </row>
    <row r="539" spans="1:13" ht="17.45" customHeight="1" x14ac:dyDescent="0.25">
      <c r="A539" s="9">
        <v>1</v>
      </c>
      <c r="B539" s="96" t="s">
        <v>1921</v>
      </c>
      <c r="C539" s="64">
        <v>3012</v>
      </c>
      <c r="D539" s="9" t="s">
        <v>2683</v>
      </c>
      <c r="E539" s="9">
        <v>276</v>
      </c>
      <c r="F539" s="11">
        <v>1.5900265692975799</v>
      </c>
      <c r="G539" s="105" t="s">
        <v>8405</v>
      </c>
      <c r="H539" s="11">
        <v>1.34736655826726</v>
      </c>
      <c r="I539" s="11">
        <v>4.34646206433393</v>
      </c>
      <c r="J539" s="105" t="s">
        <v>4484</v>
      </c>
      <c r="K539" s="87" t="str">
        <f t="shared" si="24"/>
        <v/>
      </c>
      <c r="L539" s="8" t="str">
        <f t="shared" si="25"/>
        <v/>
      </c>
      <c r="M539" s="8" t="str">
        <f t="shared" si="26"/>
        <v/>
      </c>
    </row>
    <row r="540" spans="1:13" ht="17.45" customHeight="1" x14ac:dyDescent="0.25">
      <c r="A540" s="9">
        <v>2</v>
      </c>
      <c r="B540" s="96" t="s">
        <v>1922</v>
      </c>
      <c r="C540" s="64">
        <v>3013</v>
      </c>
      <c r="D540" s="9" t="s">
        <v>2684</v>
      </c>
      <c r="E540" s="9">
        <v>191</v>
      </c>
      <c r="F540" s="11">
        <v>0.77618300631371695</v>
      </c>
      <c r="G540" s="105" t="s">
        <v>8406</v>
      </c>
      <c r="H540" s="11">
        <v>0.78749396619533496</v>
      </c>
      <c r="I540" s="11">
        <v>2.3188600618362698</v>
      </c>
      <c r="J540" s="105" t="s">
        <v>4485</v>
      </c>
      <c r="K540" s="87" t="str">
        <f t="shared" si="24"/>
        <v/>
      </c>
      <c r="L540" s="8" t="str">
        <f t="shared" si="25"/>
        <v/>
      </c>
      <c r="M540" s="8" t="str">
        <f t="shared" si="26"/>
        <v/>
      </c>
    </row>
    <row r="541" spans="1:13" ht="17.45" customHeight="1" x14ac:dyDescent="0.25">
      <c r="A541" s="9">
        <v>3</v>
      </c>
      <c r="B541" s="96" t="s">
        <v>1923</v>
      </c>
      <c r="C541" s="64">
        <v>3014</v>
      </c>
      <c r="D541" s="9" t="s">
        <v>2685</v>
      </c>
      <c r="E541" s="9">
        <v>142</v>
      </c>
      <c r="F541" s="11">
        <v>0.42778788286345998</v>
      </c>
      <c r="G541" s="105" t="s">
        <v>8407</v>
      </c>
      <c r="H541" s="11">
        <v>0.50093271227818004</v>
      </c>
      <c r="I541" s="11">
        <v>1.42039473782352</v>
      </c>
      <c r="J541" s="105" t="s">
        <v>4486</v>
      </c>
      <c r="K541" s="87" t="str">
        <f t="shared" si="24"/>
        <v/>
      </c>
      <c r="L541" s="8" t="str">
        <f t="shared" si="25"/>
        <v/>
      </c>
      <c r="M541" s="8" t="str">
        <f t="shared" si="26"/>
        <v/>
      </c>
    </row>
    <row r="542" spans="1:13" ht="17.45" customHeight="1" x14ac:dyDescent="0.25">
      <c r="A542" s="9">
        <v>4</v>
      </c>
      <c r="B542" s="96" t="s">
        <v>1924</v>
      </c>
      <c r="C542" s="64">
        <v>3015</v>
      </c>
      <c r="D542" s="9" t="s">
        <v>2686</v>
      </c>
      <c r="E542" s="9">
        <v>139</v>
      </c>
      <c r="F542" s="11">
        <v>0.42825520860344202</v>
      </c>
      <c r="G542" s="105" t="s">
        <v>8408</v>
      </c>
      <c r="H542" s="11">
        <v>0.50553057167196702</v>
      </c>
      <c r="I542" s="11">
        <v>1.43549220311875</v>
      </c>
      <c r="J542" s="105" t="s">
        <v>4487</v>
      </c>
      <c r="K542" s="87" t="str">
        <f t="shared" si="24"/>
        <v/>
      </c>
      <c r="L542" s="8" t="str">
        <f t="shared" si="25"/>
        <v/>
      </c>
      <c r="M542" s="8" t="str">
        <f t="shared" si="26"/>
        <v/>
      </c>
    </row>
    <row r="543" spans="1:13" ht="17.45" customHeight="1" x14ac:dyDescent="0.25">
      <c r="A543" s="9">
        <v>5</v>
      </c>
      <c r="B543" s="96" t="s">
        <v>1925</v>
      </c>
      <c r="C543" s="64">
        <v>3016</v>
      </c>
      <c r="D543" s="9" t="s">
        <v>2687</v>
      </c>
      <c r="E543" s="9">
        <v>81</v>
      </c>
      <c r="F543" s="11">
        <v>0.52726334029574495</v>
      </c>
      <c r="G543" s="105" t="s">
        <v>8409</v>
      </c>
      <c r="H543" s="11">
        <v>0.514259479827614</v>
      </c>
      <c r="I543" s="11">
        <v>1.68662337662338</v>
      </c>
      <c r="J543" s="105" t="s">
        <v>4488</v>
      </c>
      <c r="K543" s="87" t="str">
        <f t="shared" si="24"/>
        <v/>
      </c>
      <c r="L543" s="8" t="str">
        <f t="shared" si="25"/>
        <v/>
      </c>
      <c r="M543" s="8" t="str">
        <f t="shared" si="26"/>
        <v/>
      </c>
    </row>
    <row r="544" spans="1:13" ht="17.45" customHeight="1" x14ac:dyDescent="0.25">
      <c r="A544" s="9">
        <v>5</v>
      </c>
      <c r="B544" s="96" t="s">
        <v>1926</v>
      </c>
      <c r="C544" s="64">
        <v>3019</v>
      </c>
      <c r="D544" s="9" t="s">
        <v>2688</v>
      </c>
      <c r="E544" s="9">
        <v>10</v>
      </c>
      <c r="F544" s="11">
        <v>0.196599445625699</v>
      </c>
      <c r="G544" s="105" t="s">
        <v>8410</v>
      </c>
      <c r="H544" s="11">
        <v>8.6065311899455502E-2</v>
      </c>
      <c r="I544" s="11">
        <v>0.34561139747995401</v>
      </c>
      <c r="J544" s="105" t="s">
        <v>4489</v>
      </c>
      <c r="K544" s="87" t="str">
        <f t="shared" si="24"/>
        <v>ACHTUNG! Anzahl Beobachtungen unter 60, P95 ist statistisch nicht robust!</v>
      </c>
      <c r="L544" s="8" t="str">
        <f t="shared" si="25"/>
        <v/>
      </c>
      <c r="M544" s="8" t="str">
        <f t="shared" si="26"/>
        <v>ACHTUNG! Anzahl Beobachtungen unter 60, P95 ist statistisch nicht robust!</v>
      </c>
    </row>
    <row r="545" spans="1:13" ht="17.45" customHeight="1" x14ac:dyDescent="0.25">
      <c r="A545" s="9">
        <v>5</v>
      </c>
      <c r="B545" s="96" t="s">
        <v>1927</v>
      </c>
      <c r="C545" s="64">
        <v>3023</v>
      </c>
      <c r="D545" s="9" t="s">
        <v>2689</v>
      </c>
      <c r="E545" s="9">
        <v>27</v>
      </c>
      <c r="F545" s="11">
        <v>7.4909317563655806E-2</v>
      </c>
      <c r="G545" s="105" t="s">
        <v>8411</v>
      </c>
      <c r="H545" s="11">
        <v>3.9781017136163201E-2</v>
      </c>
      <c r="I545" s="11">
        <v>0.14587792559743801</v>
      </c>
      <c r="J545" s="105" t="s">
        <v>4490</v>
      </c>
      <c r="K545" s="87" t="str">
        <f t="shared" si="24"/>
        <v>ACHTUNG! Anzahl Beobachtungen unter 60, P95 ist statistisch nicht robust!</v>
      </c>
      <c r="L545" s="8" t="str">
        <f t="shared" si="25"/>
        <v/>
      </c>
      <c r="M545" s="8" t="str">
        <f t="shared" si="26"/>
        <v>ACHTUNG! Anzahl Beobachtungen unter 60, P95 ist statistisch nicht robust!</v>
      </c>
    </row>
    <row r="546" spans="1:13" ht="17.45" customHeight="1" x14ac:dyDescent="0.25">
      <c r="A546" s="9">
        <v>5</v>
      </c>
      <c r="B546" s="96" t="s">
        <v>1928</v>
      </c>
      <c r="C546" s="64">
        <v>3024</v>
      </c>
      <c r="D546" s="9" t="s">
        <v>2690</v>
      </c>
      <c r="E546" s="9">
        <v>68</v>
      </c>
      <c r="F546" s="11">
        <v>0.15801776907836901</v>
      </c>
      <c r="G546" s="105" t="s">
        <v>8412</v>
      </c>
      <c r="H546" s="11">
        <v>0.23649872610198999</v>
      </c>
      <c r="I546" s="11">
        <v>0.62978341748604805</v>
      </c>
      <c r="J546" s="105" t="s">
        <v>4491</v>
      </c>
      <c r="K546" s="87" t="str">
        <f t="shared" si="24"/>
        <v/>
      </c>
      <c r="L546" s="8" t="str">
        <f t="shared" si="25"/>
        <v/>
      </c>
      <c r="M546" s="8" t="str">
        <f t="shared" si="26"/>
        <v/>
      </c>
    </row>
    <row r="547" spans="1:13" ht="17.45" customHeight="1" x14ac:dyDescent="0.25">
      <c r="A547" s="9">
        <v>4</v>
      </c>
      <c r="B547" s="96" t="s">
        <v>1929</v>
      </c>
      <c r="C547" s="64">
        <v>3025</v>
      </c>
      <c r="D547" s="9" t="s">
        <v>2691</v>
      </c>
      <c r="E547" s="9">
        <v>3</v>
      </c>
      <c r="F547" s="11">
        <v>0.40613512357759601</v>
      </c>
      <c r="G547" s="105" t="s">
        <v>4492</v>
      </c>
      <c r="H547" s="11">
        <v>0.23744292403157</v>
      </c>
      <c r="I547" s="11">
        <v>0.64028997345313399</v>
      </c>
      <c r="J547" s="105" t="s">
        <v>4493</v>
      </c>
      <c r="K547" s="87" t="str">
        <f t="shared" si="24"/>
        <v>ACHTUNG! Anzahl Beobachtungen unter 10, Mittelwert und P95 sind statistisch nicht robust!</v>
      </c>
      <c r="L547" s="8" t="str">
        <f t="shared" si="25"/>
        <v>ACHTUNG! Anzahl Beobachtungen unter 10, Mittelwert und P95 sind statistisch nicht robust!</v>
      </c>
      <c r="M547" s="8" t="str">
        <f t="shared" si="26"/>
        <v>ACHTUNG! Anzahl Beobachtungen unter 60, P95 ist statistisch nicht robust!</v>
      </c>
    </row>
    <row r="548" spans="1:13" ht="17.45" customHeight="1" x14ac:dyDescent="0.25">
      <c r="A548" s="9">
        <v>5</v>
      </c>
      <c r="B548" s="96" t="s">
        <v>1930</v>
      </c>
      <c r="C548" s="64">
        <v>3029</v>
      </c>
      <c r="D548" s="9" t="s">
        <v>2692</v>
      </c>
      <c r="E548" s="9">
        <v>3</v>
      </c>
      <c r="F548" s="11">
        <v>0.40613512357759601</v>
      </c>
      <c r="G548" s="105" t="s">
        <v>4492</v>
      </c>
      <c r="H548" s="11">
        <v>0.23744292403157</v>
      </c>
      <c r="I548" s="11">
        <v>0.64028997345313399</v>
      </c>
      <c r="J548" s="105" t="s">
        <v>4493</v>
      </c>
      <c r="K548" s="87" t="str">
        <f t="shared" si="24"/>
        <v>ACHTUNG! Anzahl Beobachtungen unter 10, Mittelwert und P95 sind statistisch nicht robust!</v>
      </c>
      <c r="L548" s="8" t="str">
        <f t="shared" si="25"/>
        <v>ACHTUNG! Anzahl Beobachtungen unter 10, Mittelwert und P95 sind statistisch nicht robust!</v>
      </c>
      <c r="M548" s="8" t="str">
        <f t="shared" si="26"/>
        <v>ACHTUNG! Anzahl Beobachtungen unter 60, P95 ist statistisch nicht robust!</v>
      </c>
    </row>
    <row r="549" spans="1:13" ht="17.45" customHeight="1" x14ac:dyDescent="0.25">
      <c r="A549" s="9">
        <v>3</v>
      </c>
      <c r="B549" s="96" t="s">
        <v>1931</v>
      </c>
      <c r="C549" s="64">
        <v>3031</v>
      </c>
      <c r="D549" s="9" t="s">
        <v>2693</v>
      </c>
      <c r="E549" s="9">
        <v>46</v>
      </c>
      <c r="F549" s="11">
        <v>1.5098159689677999</v>
      </c>
      <c r="G549" s="105" t="s">
        <v>8413</v>
      </c>
      <c r="H549" s="11">
        <v>0.84180265229289297</v>
      </c>
      <c r="I549" s="11">
        <v>3.0928729107536999</v>
      </c>
      <c r="J549" s="105" t="s">
        <v>4494</v>
      </c>
      <c r="K549" s="87" t="str">
        <f t="shared" si="24"/>
        <v>ACHTUNG! Anzahl Beobachtungen unter 60, P95 ist statistisch nicht robust!</v>
      </c>
      <c r="L549" s="8" t="str">
        <f t="shared" si="25"/>
        <v/>
      </c>
      <c r="M549" s="8" t="str">
        <f t="shared" si="26"/>
        <v>ACHTUNG! Anzahl Beobachtungen unter 60, P95 ist statistisch nicht robust!</v>
      </c>
    </row>
    <row r="550" spans="1:13" ht="17.45" customHeight="1" x14ac:dyDescent="0.25">
      <c r="A550" s="9">
        <v>4</v>
      </c>
      <c r="B550" s="96" t="s">
        <v>1932</v>
      </c>
      <c r="C550" s="64">
        <v>3037</v>
      </c>
      <c r="D550" s="9" t="s">
        <v>2694</v>
      </c>
      <c r="E550" s="9">
        <v>46</v>
      </c>
      <c r="F550" s="11">
        <v>1.5098159689677999</v>
      </c>
      <c r="G550" s="105" t="s">
        <v>8414</v>
      </c>
      <c r="H550" s="11">
        <v>0.84180265229289297</v>
      </c>
      <c r="I550" s="11">
        <v>3.0928729107536999</v>
      </c>
      <c r="J550" s="105" t="s">
        <v>4494</v>
      </c>
      <c r="K550" s="87" t="str">
        <f t="shared" si="24"/>
        <v>ACHTUNG! Anzahl Beobachtungen unter 60, P95 ist statistisch nicht robust!</v>
      </c>
      <c r="L550" s="8" t="str">
        <f t="shared" si="25"/>
        <v/>
      </c>
      <c r="M550" s="8" t="str">
        <f t="shared" si="26"/>
        <v>ACHTUNG! Anzahl Beobachtungen unter 60, P95 ist statistisch nicht robust!</v>
      </c>
    </row>
    <row r="551" spans="1:13" ht="17.45" customHeight="1" x14ac:dyDescent="0.25">
      <c r="A551" s="9">
        <v>3</v>
      </c>
      <c r="B551" s="96" t="s">
        <v>1933</v>
      </c>
      <c r="C551" s="64">
        <v>3042</v>
      </c>
      <c r="D551" s="9" t="s">
        <v>2695</v>
      </c>
      <c r="E551" s="9">
        <v>33</v>
      </c>
      <c r="F551" s="11">
        <v>0.54707697778150299</v>
      </c>
      <c r="G551" s="105" t="s">
        <v>8415</v>
      </c>
      <c r="H551" s="11">
        <v>0.29739648999912499</v>
      </c>
      <c r="I551" s="11">
        <v>1.06461383139828</v>
      </c>
      <c r="J551" s="105" t="s">
        <v>4495</v>
      </c>
      <c r="K551" s="87" t="str">
        <f t="shared" si="24"/>
        <v>ACHTUNG! Anzahl Beobachtungen unter 60, P95 ist statistisch nicht robust!</v>
      </c>
      <c r="L551" s="8" t="str">
        <f t="shared" si="25"/>
        <v/>
      </c>
      <c r="M551" s="8" t="str">
        <f t="shared" si="26"/>
        <v>ACHTUNG! Anzahl Beobachtungen unter 60, P95 ist statistisch nicht robust!</v>
      </c>
    </row>
    <row r="552" spans="1:13" ht="17.45" customHeight="1" x14ac:dyDescent="0.25">
      <c r="A552" s="9">
        <v>2</v>
      </c>
      <c r="B552" s="96" t="s">
        <v>5717</v>
      </c>
      <c r="C552" s="64">
        <v>3059</v>
      </c>
      <c r="D552" s="9" t="s">
        <v>5718</v>
      </c>
      <c r="E552" s="9">
        <v>1</v>
      </c>
      <c r="F552" s="11">
        <v>6.15384615384615E-2</v>
      </c>
      <c r="G552" s="105"/>
      <c r="H552" s="11"/>
      <c r="I552" s="11"/>
      <c r="J552" s="105"/>
      <c r="K552" s="87" t="str">
        <f t="shared" si="24"/>
        <v>ACHTUNG! Anzahl Beobachtungen unter 10, Mittelwert und P95 sind statistisch nicht robust!</v>
      </c>
      <c r="L552" s="8" t="str">
        <f t="shared" si="25"/>
        <v>ACHTUNG! Anzahl Beobachtungen unter 10, Mittelwert und P95 sind statistisch nicht robust!</v>
      </c>
      <c r="M552" s="8" t="str">
        <f t="shared" si="26"/>
        <v>ACHTUNG! Anzahl Beobachtungen unter 60, P95 ist statistisch nicht robust!</v>
      </c>
    </row>
    <row r="553" spans="1:13" ht="17.45" customHeight="1" x14ac:dyDescent="0.25">
      <c r="A553" s="9">
        <v>2</v>
      </c>
      <c r="B553" s="96" t="s">
        <v>1934</v>
      </c>
      <c r="C553" s="64">
        <v>3063</v>
      </c>
      <c r="D553" s="9" t="s">
        <v>2696</v>
      </c>
      <c r="E553" s="9">
        <v>198</v>
      </c>
      <c r="F553" s="11">
        <v>1.30375054227577</v>
      </c>
      <c r="G553" s="105" t="s">
        <v>8416</v>
      </c>
      <c r="H553" s="11">
        <v>1.0649328414171</v>
      </c>
      <c r="I553" s="11">
        <v>3.2321428571428599</v>
      </c>
      <c r="J553" s="105" t="s">
        <v>8417</v>
      </c>
      <c r="K553" s="87" t="str">
        <f t="shared" si="24"/>
        <v/>
      </c>
      <c r="L553" s="8" t="str">
        <f t="shared" si="25"/>
        <v/>
      </c>
      <c r="M553" s="8" t="str">
        <f t="shared" si="26"/>
        <v/>
      </c>
    </row>
    <row r="554" spans="1:13" ht="17.45" customHeight="1" x14ac:dyDescent="0.25">
      <c r="A554" s="9">
        <v>3</v>
      </c>
      <c r="B554" s="96" t="s">
        <v>1935</v>
      </c>
      <c r="C554" s="64">
        <v>3064</v>
      </c>
      <c r="D554" s="9" t="s">
        <v>2697</v>
      </c>
      <c r="E554" s="9">
        <v>152</v>
      </c>
      <c r="F554" s="11">
        <v>1.26150836670217</v>
      </c>
      <c r="G554" s="105" t="s">
        <v>8418</v>
      </c>
      <c r="H554" s="11">
        <v>0.94011325385813604</v>
      </c>
      <c r="I554" s="11">
        <v>3.0090652225100101</v>
      </c>
      <c r="J554" s="105" t="s">
        <v>8419</v>
      </c>
      <c r="K554" s="87" t="str">
        <f t="shared" si="24"/>
        <v/>
      </c>
      <c r="L554" s="8" t="str">
        <f t="shared" si="25"/>
        <v/>
      </c>
      <c r="M554" s="8" t="str">
        <f t="shared" si="26"/>
        <v/>
      </c>
    </row>
    <row r="555" spans="1:13" ht="17.45" customHeight="1" x14ac:dyDescent="0.25">
      <c r="A555" s="9">
        <v>4</v>
      </c>
      <c r="B555" s="96" t="s">
        <v>1936</v>
      </c>
      <c r="C555" s="64">
        <v>3065</v>
      </c>
      <c r="D555" s="9" t="s">
        <v>2698</v>
      </c>
      <c r="E555" s="9">
        <v>75</v>
      </c>
      <c r="F555" s="11">
        <v>1.0725463641064701</v>
      </c>
      <c r="G555" s="105" t="s">
        <v>8420</v>
      </c>
      <c r="H555" s="11">
        <v>0.78260692542344401</v>
      </c>
      <c r="I555" s="11">
        <v>2.4620928919129699</v>
      </c>
      <c r="J555" s="105" t="s">
        <v>4496</v>
      </c>
      <c r="K555" s="87" t="str">
        <f t="shared" si="24"/>
        <v/>
      </c>
      <c r="L555" s="8" t="str">
        <f t="shared" si="25"/>
        <v/>
      </c>
      <c r="M555" s="8" t="str">
        <f t="shared" si="26"/>
        <v/>
      </c>
    </row>
    <row r="556" spans="1:13" ht="17.45" customHeight="1" x14ac:dyDescent="0.25">
      <c r="A556" s="9">
        <v>5</v>
      </c>
      <c r="B556" s="96" t="s">
        <v>1937</v>
      </c>
      <c r="C556" s="64">
        <v>3066</v>
      </c>
      <c r="D556" s="9" t="s">
        <v>2699</v>
      </c>
      <c r="E556" s="9">
        <v>1</v>
      </c>
      <c r="F556" s="11">
        <v>0.677966101694915</v>
      </c>
      <c r="G556" s="105"/>
      <c r="H556" s="11"/>
      <c r="I556" s="11"/>
      <c r="J556" s="105"/>
      <c r="K556" s="87" t="str">
        <f t="shared" si="24"/>
        <v>ACHTUNG! Anzahl Beobachtungen unter 10, Mittelwert und P95 sind statistisch nicht robust!</v>
      </c>
      <c r="L556" s="8" t="str">
        <f t="shared" si="25"/>
        <v>ACHTUNG! Anzahl Beobachtungen unter 10, Mittelwert und P95 sind statistisch nicht robust!</v>
      </c>
      <c r="M556" s="8" t="str">
        <f t="shared" si="26"/>
        <v>ACHTUNG! Anzahl Beobachtungen unter 60, P95 ist statistisch nicht robust!</v>
      </c>
    </row>
    <row r="557" spans="1:13" ht="17.45" customHeight="1" x14ac:dyDescent="0.25">
      <c r="A557" s="9">
        <v>5</v>
      </c>
      <c r="B557" s="96" t="s">
        <v>1938</v>
      </c>
      <c r="C557" s="64">
        <v>3068</v>
      </c>
      <c r="D557" s="9" t="s">
        <v>2700</v>
      </c>
      <c r="E557" s="9">
        <v>38</v>
      </c>
      <c r="F557" s="11">
        <v>1.0438765734463</v>
      </c>
      <c r="G557" s="105" t="s">
        <v>8421</v>
      </c>
      <c r="H557" s="11">
        <v>0.74054329300389499</v>
      </c>
      <c r="I557" s="11">
        <v>2.3960949896458099</v>
      </c>
      <c r="J557" s="105" t="s">
        <v>4497</v>
      </c>
      <c r="K557" s="87" t="str">
        <f t="shared" si="24"/>
        <v>ACHTUNG! Anzahl Beobachtungen unter 60, P95 ist statistisch nicht robust!</v>
      </c>
      <c r="L557" s="8" t="str">
        <f t="shared" si="25"/>
        <v/>
      </c>
      <c r="M557" s="8" t="str">
        <f t="shared" si="26"/>
        <v>ACHTUNG! Anzahl Beobachtungen unter 60, P95 ist statistisch nicht robust!</v>
      </c>
    </row>
    <row r="558" spans="1:13" ht="17.45" customHeight="1" x14ac:dyDescent="0.25">
      <c r="A558" s="9">
        <v>5</v>
      </c>
      <c r="B558" s="96" t="s">
        <v>1939</v>
      </c>
      <c r="C558" s="64">
        <v>3071</v>
      </c>
      <c r="D558" s="9" t="s">
        <v>2701</v>
      </c>
      <c r="E558" s="9">
        <v>6</v>
      </c>
      <c r="F558" s="11">
        <v>0.54965706095962197</v>
      </c>
      <c r="G558" s="105" t="s">
        <v>8422</v>
      </c>
      <c r="H558" s="11">
        <v>0.213235527606912</v>
      </c>
      <c r="I558" s="11">
        <v>0.78800581885417498</v>
      </c>
      <c r="J558" s="105" t="s">
        <v>4498</v>
      </c>
      <c r="K558" s="87" t="str">
        <f t="shared" si="24"/>
        <v>ACHTUNG! Anzahl Beobachtungen unter 10, Mittelwert und P95 sind statistisch nicht robust!</v>
      </c>
      <c r="L558" s="8" t="str">
        <f t="shared" si="25"/>
        <v>ACHTUNG! Anzahl Beobachtungen unter 10, Mittelwert und P95 sind statistisch nicht robust!</v>
      </c>
      <c r="M558" s="8" t="str">
        <f t="shared" si="26"/>
        <v>ACHTUNG! Anzahl Beobachtungen unter 60, P95 ist statistisch nicht robust!</v>
      </c>
    </row>
    <row r="559" spans="1:13" ht="17.45" customHeight="1" x14ac:dyDescent="0.25">
      <c r="A559" s="9">
        <v>5</v>
      </c>
      <c r="B559" s="96" t="s">
        <v>1940</v>
      </c>
      <c r="C559" s="64">
        <v>3072</v>
      </c>
      <c r="D559" s="9" t="s">
        <v>2702</v>
      </c>
      <c r="E559" s="9">
        <v>2</v>
      </c>
      <c r="F559" s="11">
        <v>0.71669884169884202</v>
      </c>
      <c r="G559" s="105" t="s">
        <v>4499</v>
      </c>
      <c r="H559" s="11">
        <v>0.24912545862267399</v>
      </c>
      <c r="I559" s="11">
        <v>0.875241312741313</v>
      </c>
      <c r="J559" s="105" t="s">
        <v>4500</v>
      </c>
      <c r="K559" s="87" t="str">
        <f t="shared" si="24"/>
        <v>ACHTUNG! Anzahl Beobachtungen unter 10, Mittelwert und P95 sind statistisch nicht robust!</v>
      </c>
      <c r="L559" s="8" t="str">
        <f t="shared" si="25"/>
        <v>ACHTUNG! Anzahl Beobachtungen unter 10, Mittelwert und P95 sind statistisch nicht robust!</v>
      </c>
      <c r="M559" s="8" t="str">
        <f t="shared" si="26"/>
        <v>ACHTUNG! Anzahl Beobachtungen unter 60, P95 ist statistisch nicht robust!</v>
      </c>
    </row>
    <row r="560" spans="1:13" ht="17.45" customHeight="1" x14ac:dyDescent="0.25">
      <c r="A560" s="9">
        <v>4</v>
      </c>
      <c r="B560" s="96" t="s">
        <v>1941</v>
      </c>
      <c r="C560" s="64">
        <v>3074</v>
      </c>
      <c r="D560" s="9" t="s">
        <v>2703</v>
      </c>
      <c r="E560" s="9">
        <v>101</v>
      </c>
      <c r="F560" s="11">
        <v>1.0873578803553801</v>
      </c>
      <c r="G560" s="105" t="s">
        <v>8423</v>
      </c>
      <c r="H560" s="11">
        <v>0.77665514270409897</v>
      </c>
      <c r="I560" s="11">
        <v>2.9197080291970798</v>
      </c>
      <c r="J560" s="105" t="s">
        <v>8424</v>
      </c>
      <c r="K560" s="87" t="str">
        <f t="shared" si="24"/>
        <v/>
      </c>
      <c r="L560" s="8" t="str">
        <f t="shared" si="25"/>
        <v/>
      </c>
      <c r="M560" s="8" t="str">
        <f t="shared" si="26"/>
        <v/>
      </c>
    </row>
    <row r="561" spans="1:13" ht="17.45" customHeight="1" x14ac:dyDescent="0.25">
      <c r="A561" s="9">
        <v>5</v>
      </c>
      <c r="B561" s="96" t="s">
        <v>1942</v>
      </c>
      <c r="C561" s="64">
        <v>3075</v>
      </c>
      <c r="D561" s="9" t="s">
        <v>2704</v>
      </c>
      <c r="E561" s="9">
        <v>41</v>
      </c>
      <c r="F561" s="11">
        <v>0.84951592835487599</v>
      </c>
      <c r="G561" s="105" t="s">
        <v>8425</v>
      </c>
      <c r="H561" s="11">
        <v>0.40422314256075398</v>
      </c>
      <c r="I561" s="11">
        <v>1.47783251231527</v>
      </c>
      <c r="J561" s="105" t="s">
        <v>4501</v>
      </c>
      <c r="K561" s="87" t="str">
        <f t="shared" si="24"/>
        <v>ACHTUNG! Anzahl Beobachtungen unter 60, P95 ist statistisch nicht robust!</v>
      </c>
      <c r="L561" s="8" t="str">
        <f t="shared" si="25"/>
        <v/>
      </c>
      <c r="M561" s="8" t="str">
        <f t="shared" si="26"/>
        <v>ACHTUNG! Anzahl Beobachtungen unter 60, P95 ist statistisch nicht robust!</v>
      </c>
    </row>
    <row r="562" spans="1:13" ht="17.45" customHeight="1" x14ac:dyDescent="0.25">
      <c r="A562" s="9">
        <v>5</v>
      </c>
      <c r="B562" s="96" t="s">
        <v>1943</v>
      </c>
      <c r="C562" s="64">
        <v>3076</v>
      </c>
      <c r="D562" s="9" t="s">
        <v>2705</v>
      </c>
      <c r="E562" s="9">
        <v>9</v>
      </c>
      <c r="F562" s="11">
        <v>1.2942991398202499</v>
      </c>
      <c r="G562" s="105" t="s">
        <v>8426</v>
      </c>
      <c r="H562" s="11">
        <v>0.95683035474682998</v>
      </c>
      <c r="I562" s="11">
        <v>2.79010989010989</v>
      </c>
      <c r="J562" s="105" t="s">
        <v>4502</v>
      </c>
      <c r="K562" s="87" t="str">
        <f t="shared" si="24"/>
        <v>ACHTUNG! Anzahl Beobachtungen unter 10, Mittelwert und P95 sind statistisch nicht robust!</v>
      </c>
      <c r="L562" s="8" t="str">
        <f t="shared" si="25"/>
        <v>ACHTUNG! Anzahl Beobachtungen unter 10, Mittelwert und P95 sind statistisch nicht robust!</v>
      </c>
      <c r="M562" s="8" t="str">
        <f t="shared" si="26"/>
        <v>ACHTUNG! Anzahl Beobachtungen unter 60, P95 ist statistisch nicht robust!</v>
      </c>
    </row>
    <row r="563" spans="1:13" ht="17.45" customHeight="1" x14ac:dyDescent="0.25">
      <c r="A563" s="9">
        <v>5</v>
      </c>
      <c r="B563" s="96" t="s">
        <v>1944</v>
      </c>
      <c r="C563" s="64">
        <v>3077</v>
      </c>
      <c r="D563" s="9" t="s">
        <v>2706</v>
      </c>
      <c r="E563" s="9">
        <v>41</v>
      </c>
      <c r="F563" s="11">
        <v>1.37635884673348</v>
      </c>
      <c r="G563" s="105" t="s">
        <v>8427</v>
      </c>
      <c r="H563" s="11">
        <v>0.85207419551353702</v>
      </c>
      <c r="I563" s="11">
        <v>2.9197080291970798</v>
      </c>
      <c r="J563" s="105" t="s">
        <v>4503</v>
      </c>
      <c r="K563" s="87" t="str">
        <f t="shared" si="24"/>
        <v>ACHTUNG! Anzahl Beobachtungen unter 60, P95 ist statistisch nicht robust!</v>
      </c>
      <c r="L563" s="8" t="str">
        <f t="shared" si="25"/>
        <v/>
      </c>
      <c r="M563" s="8" t="str">
        <f t="shared" si="26"/>
        <v>ACHTUNG! Anzahl Beobachtungen unter 60, P95 ist statistisch nicht robust!</v>
      </c>
    </row>
    <row r="564" spans="1:13" ht="17.45" customHeight="1" x14ac:dyDescent="0.25">
      <c r="A564" s="9">
        <v>5</v>
      </c>
      <c r="B564" s="96" t="s">
        <v>1945</v>
      </c>
      <c r="C564" s="64">
        <v>3078</v>
      </c>
      <c r="D564" s="9" t="s">
        <v>2707</v>
      </c>
      <c r="E564" s="9">
        <v>14</v>
      </c>
      <c r="F564" s="11">
        <v>0.49382770563490802</v>
      </c>
      <c r="G564" s="105" t="s">
        <v>8428</v>
      </c>
      <c r="H564" s="11">
        <v>0.38284074398116003</v>
      </c>
      <c r="I564" s="11">
        <v>1.13265270198909</v>
      </c>
      <c r="J564" s="105" t="s">
        <v>8429</v>
      </c>
      <c r="K564" s="87" t="str">
        <f t="shared" si="24"/>
        <v>ACHTUNG! Anzahl Beobachtungen unter 60, P95 ist statistisch nicht robust!</v>
      </c>
      <c r="L564" s="8" t="str">
        <f t="shared" si="25"/>
        <v/>
      </c>
      <c r="M564" s="8" t="str">
        <f t="shared" si="26"/>
        <v>ACHTUNG! Anzahl Beobachtungen unter 60, P95 ist statistisch nicht robust!</v>
      </c>
    </row>
    <row r="565" spans="1:13" ht="17.45" customHeight="1" x14ac:dyDescent="0.25">
      <c r="A565" s="9">
        <v>3</v>
      </c>
      <c r="B565" s="96" t="s">
        <v>1946</v>
      </c>
      <c r="C565" s="64">
        <v>3080</v>
      </c>
      <c r="D565" s="9" t="s">
        <v>2708</v>
      </c>
      <c r="E565" s="9">
        <v>69</v>
      </c>
      <c r="F565" s="11">
        <v>0.84185283992624704</v>
      </c>
      <c r="G565" s="105" t="s">
        <v>8430</v>
      </c>
      <c r="H565" s="11">
        <v>0.904524984326048</v>
      </c>
      <c r="I565" s="11">
        <v>2.4374622785529101</v>
      </c>
      <c r="J565" s="105" t="s">
        <v>4504</v>
      </c>
      <c r="K565" s="87" t="str">
        <f t="shared" si="24"/>
        <v/>
      </c>
      <c r="L565" s="8" t="str">
        <f t="shared" si="25"/>
        <v/>
      </c>
      <c r="M565" s="8" t="str">
        <f t="shared" si="26"/>
        <v/>
      </c>
    </row>
    <row r="566" spans="1:13" ht="17.45" customHeight="1" x14ac:dyDescent="0.25">
      <c r="A566" s="9">
        <v>4</v>
      </c>
      <c r="B566" s="96" t="s">
        <v>1947</v>
      </c>
      <c r="C566" s="64">
        <v>3081</v>
      </c>
      <c r="D566" s="9" t="s">
        <v>2709</v>
      </c>
      <c r="E566" s="9">
        <v>61</v>
      </c>
      <c r="F566" s="11">
        <v>0.84016386587101799</v>
      </c>
      <c r="G566" s="105" t="s">
        <v>8431</v>
      </c>
      <c r="H566" s="11">
        <v>0.81414115865016301</v>
      </c>
      <c r="I566" s="11">
        <v>2.7074235807860298</v>
      </c>
      <c r="J566" s="105" t="s">
        <v>4505</v>
      </c>
      <c r="K566" s="87" t="str">
        <f t="shared" si="24"/>
        <v/>
      </c>
      <c r="L566" s="8" t="str">
        <f t="shared" si="25"/>
        <v/>
      </c>
      <c r="M566" s="8" t="str">
        <f t="shared" si="26"/>
        <v/>
      </c>
    </row>
    <row r="567" spans="1:13" ht="17.45" customHeight="1" x14ac:dyDescent="0.25">
      <c r="A567" s="9">
        <v>5</v>
      </c>
      <c r="B567" s="96" t="s">
        <v>1948</v>
      </c>
      <c r="C567" s="64">
        <v>3082</v>
      </c>
      <c r="D567" s="9" t="s">
        <v>2710</v>
      </c>
      <c r="E567" s="9">
        <v>2</v>
      </c>
      <c r="F567" s="11">
        <v>0.18726591760299599</v>
      </c>
      <c r="G567" s="105"/>
      <c r="H567" s="11">
        <v>0</v>
      </c>
      <c r="I567" s="11"/>
      <c r="J567" s="105"/>
      <c r="K567" s="87" t="str">
        <f t="shared" si="24"/>
        <v>ACHTUNG! Anzahl Beobachtungen unter 10, Mittelwert und P95 sind statistisch nicht robust!</v>
      </c>
      <c r="L567" s="8" t="str">
        <f t="shared" si="25"/>
        <v>ACHTUNG! Anzahl Beobachtungen unter 10, Mittelwert und P95 sind statistisch nicht robust!</v>
      </c>
      <c r="M567" s="8" t="str">
        <f t="shared" si="26"/>
        <v>ACHTUNG! Anzahl Beobachtungen unter 60, P95 ist statistisch nicht robust!</v>
      </c>
    </row>
    <row r="568" spans="1:13" ht="17.45" customHeight="1" x14ac:dyDescent="0.25">
      <c r="A568" s="9">
        <v>5</v>
      </c>
      <c r="B568" s="96" t="s">
        <v>1949</v>
      </c>
      <c r="C568" s="64">
        <v>3084</v>
      </c>
      <c r="D568" s="9" t="s">
        <v>2711</v>
      </c>
      <c r="E568" s="9">
        <v>35</v>
      </c>
      <c r="F568" s="11">
        <v>0.77164942737803899</v>
      </c>
      <c r="G568" s="105" t="s">
        <v>8432</v>
      </c>
      <c r="H568" s="11">
        <v>0.76627867117432402</v>
      </c>
      <c r="I568" s="11">
        <v>2.0315778022968498</v>
      </c>
      <c r="J568" s="105" t="s">
        <v>4506</v>
      </c>
      <c r="K568" s="87" t="str">
        <f t="shared" si="24"/>
        <v>ACHTUNG! Anzahl Beobachtungen unter 60, P95 ist statistisch nicht robust!</v>
      </c>
      <c r="L568" s="8" t="str">
        <f t="shared" si="25"/>
        <v/>
      </c>
      <c r="M568" s="8" t="str">
        <f t="shared" si="26"/>
        <v>ACHTUNG! Anzahl Beobachtungen unter 60, P95 ist statistisch nicht robust!</v>
      </c>
    </row>
    <row r="569" spans="1:13" ht="17.45" customHeight="1" x14ac:dyDescent="0.25">
      <c r="A569" s="9">
        <v>5</v>
      </c>
      <c r="B569" s="96" t="s">
        <v>1950</v>
      </c>
      <c r="C569" s="64">
        <v>3085</v>
      </c>
      <c r="D569" s="9" t="s">
        <v>2712</v>
      </c>
      <c r="E569" s="9">
        <v>20</v>
      </c>
      <c r="F569" s="11">
        <v>1.1381638868811099</v>
      </c>
      <c r="G569" s="105" t="s">
        <v>8433</v>
      </c>
      <c r="H569" s="11">
        <v>0.87654152151721099</v>
      </c>
      <c r="I569" s="11">
        <v>3.06639111340739</v>
      </c>
      <c r="J569" s="105" t="s">
        <v>4507</v>
      </c>
      <c r="K569" s="87" t="str">
        <f t="shared" si="24"/>
        <v>ACHTUNG! Anzahl Beobachtungen unter 60, P95 ist statistisch nicht robust!</v>
      </c>
      <c r="L569" s="8" t="str">
        <f t="shared" si="25"/>
        <v/>
      </c>
      <c r="M569" s="8" t="str">
        <f t="shared" si="26"/>
        <v>ACHTUNG! Anzahl Beobachtungen unter 60, P95 ist statistisch nicht robust!</v>
      </c>
    </row>
    <row r="570" spans="1:13" ht="17.45" customHeight="1" x14ac:dyDescent="0.25">
      <c r="A570" s="9">
        <v>5</v>
      </c>
      <c r="B570" s="96" t="s">
        <v>1951</v>
      </c>
      <c r="C570" s="64">
        <v>3086</v>
      </c>
      <c r="D570" s="9" t="s">
        <v>2713</v>
      </c>
      <c r="E570" s="9">
        <v>9</v>
      </c>
      <c r="F570" s="11">
        <v>0.12271736523028</v>
      </c>
      <c r="G570" s="105" t="s">
        <v>8434</v>
      </c>
      <c r="H570" s="11">
        <v>5.9507322454190097E-2</v>
      </c>
      <c r="I570" s="11">
        <v>0.21013555787278401</v>
      </c>
      <c r="J570" s="105" t="s">
        <v>4508</v>
      </c>
      <c r="K570" s="87" t="str">
        <f t="shared" si="24"/>
        <v>ACHTUNG! Anzahl Beobachtungen unter 10, Mittelwert und P95 sind statistisch nicht robust!</v>
      </c>
      <c r="L570" s="8" t="str">
        <f t="shared" si="25"/>
        <v>ACHTUNG! Anzahl Beobachtungen unter 10, Mittelwert und P95 sind statistisch nicht robust!</v>
      </c>
      <c r="M570" s="8" t="str">
        <f t="shared" si="26"/>
        <v>ACHTUNG! Anzahl Beobachtungen unter 60, P95 ist statistisch nicht robust!</v>
      </c>
    </row>
    <row r="571" spans="1:13" ht="17.45" customHeight="1" x14ac:dyDescent="0.25">
      <c r="A571" s="9">
        <v>4</v>
      </c>
      <c r="B571" s="96" t="s">
        <v>1952</v>
      </c>
      <c r="C571" s="64">
        <v>3087</v>
      </c>
      <c r="D571" s="9" t="s">
        <v>2714</v>
      </c>
      <c r="E571" s="9">
        <v>12</v>
      </c>
      <c r="F571" s="11">
        <v>0.56982084473158401</v>
      </c>
      <c r="G571" s="105" t="s">
        <v>8435</v>
      </c>
      <c r="H571" s="11">
        <v>0.58484916553397304</v>
      </c>
      <c r="I571" s="11">
        <v>1.7613388233826199</v>
      </c>
      <c r="J571" s="105" t="s">
        <v>4509</v>
      </c>
      <c r="K571" s="87" t="str">
        <f t="shared" si="24"/>
        <v>ACHTUNG! Anzahl Beobachtungen unter 60, P95 ist statistisch nicht robust!</v>
      </c>
      <c r="L571" s="8" t="str">
        <f t="shared" si="25"/>
        <v/>
      </c>
      <c r="M571" s="8" t="str">
        <f t="shared" si="26"/>
        <v>ACHTUNG! Anzahl Beobachtungen unter 60, P95 ist statistisch nicht robust!</v>
      </c>
    </row>
    <row r="572" spans="1:13" ht="17.45" customHeight="1" x14ac:dyDescent="0.25">
      <c r="A572" s="9">
        <v>5</v>
      </c>
      <c r="B572" s="96" t="s">
        <v>1953</v>
      </c>
      <c r="C572" s="64">
        <v>3088</v>
      </c>
      <c r="D572" s="9" t="s">
        <v>2715</v>
      </c>
      <c r="E572" s="9">
        <v>1</v>
      </c>
      <c r="F572" s="11">
        <v>1.70940170940171</v>
      </c>
      <c r="G572" s="105"/>
      <c r="H572" s="11"/>
      <c r="I572" s="11"/>
      <c r="J572" s="105"/>
      <c r="K572" s="87" t="str">
        <f t="shared" si="24"/>
        <v>ACHTUNG! Anzahl Beobachtungen unter 10, Mittelwert und P95 sind statistisch nicht robust!</v>
      </c>
      <c r="L572" s="8" t="str">
        <f t="shared" si="25"/>
        <v>ACHTUNG! Anzahl Beobachtungen unter 10, Mittelwert und P95 sind statistisch nicht robust!</v>
      </c>
      <c r="M572" s="8" t="str">
        <f t="shared" si="26"/>
        <v>ACHTUNG! Anzahl Beobachtungen unter 60, P95 ist statistisch nicht robust!</v>
      </c>
    </row>
    <row r="573" spans="1:13" ht="17.45" customHeight="1" x14ac:dyDescent="0.25">
      <c r="A573" s="9">
        <v>3</v>
      </c>
      <c r="B573" s="96" t="s">
        <v>1954</v>
      </c>
      <c r="C573" s="64">
        <v>3089</v>
      </c>
      <c r="D573" s="9" t="s">
        <v>2716</v>
      </c>
      <c r="E573" s="9">
        <v>24</v>
      </c>
      <c r="F573" s="11">
        <v>0.31232387824041202</v>
      </c>
      <c r="G573" s="105" t="s">
        <v>8436</v>
      </c>
      <c r="H573" s="11">
        <v>0.115780931619737</v>
      </c>
      <c r="I573" s="11">
        <v>0.57419942723249096</v>
      </c>
      <c r="J573" s="105" t="s">
        <v>4510</v>
      </c>
      <c r="K573" s="87" t="str">
        <f t="shared" si="24"/>
        <v>ACHTUNG! Anzahl Beobachtungen unter 60, P95 ist statistisch nicht robust!</v>
      </c>
      <c r="L573" s="8" t="str">
        <f t="shared" si="25"/>
        <v/>
      </c>
      <c r="M573" s="8" t="str">
        <f t="shared" si="26"/>
        <v>ACHTUNG! Anzahl Beobachtungen unter 60, P95 ist statistisch nicht robust!</v>
      </c>
    </row>
    <row r="574" spans="1:13" ht="17.45" customHeight="1" x14ac:dyDescent="0.25">
      <c r="A574" s="9">
        <v>4</v>
      </c>
      <c r="B574" s="96" t="s">
        <v>1955</v>
      </c>
      <c r="C574" s="64">
        <v>3096</v>
      </c>
      <c r="D574" s="9" t="s">
        <v>2717</v>
      </c>
      <c r="E574" s="9">
        <v>24</v>
      </c>
      <c r="F574" s="11">
        <v>0.31232387824041202</v>
      </c>
      <c r="G574" s="105" t="s">
        <v>8437</v>
      </c>
      <c r="H574" s="11">
        <v>0.115780931619737</v>
      </c>
      <c r="I574" s="11">
        <v>0.57419942723249096</v>
      </c>
      <c r="J574" s="105" t="s">
        <v>4510</v>
      </c>
      <c r="K574" s="87" t="str">
        <f t="shared" si="24"/>
        <v>ACHTUNG! Anzahl Beobachtungen unter 60, P95 ist statistisch nicht robust!</v>
      </c>
      <c r="L574" s="8" t="str">
        <f t="shared" si="25"/>
        <v/>
      </c>
      <c r="M574" s="8" t="str">
        <f t="shared" si="26"/>
        <v>ACHTUNG! Anzahl Beobachtungen unter 60, P95 ist statistisch nicht robust!</v>
      </c>
    </row>
    <row r="575" spans="1:13" ht="17.45" customHeight="1" x14ac:dyDescent="0.25">
      <c r="A575" s="9">
        <v>3</v>
      </c>
      <c r="B575" s="96" t="s">
        <v>1956</v>
      </c>
      <c r="C575" s="64">
        <v>3099</v>
      </c>
      <c r="D575" s="9" t="s">
        <v>2718</v>
      </c>
      <c r="E575" s="9">
        <v>1</v>
      </c>
      <c r="F575" s="11">
        <v>0.80971659919028305</v>
      </c>
      <c r="G575" s="105"/>
      <c r="H575" s="11"/>
      <c r="I575" s="11"/>
      <c r="J575" s="105"/>
      <c r="K575" s="87" t="str">
        <f t="shared" si="24"/>
        <v>ACHTUNG! Anzahl Beobachtungen unter 10, Mittelwert und P95 sind statistisch nicht robust!</v>
      </c>
      <c r="L575" s="8" t="str">
        <f t="shared" si="25"/>
        <v>ACHTUNG! Anzahl Beobachtungen unter 10, Mittelwert und P95 sind statistisch nicht robust!</v>
      </c>
      <c r="M575" s="8" t="str">
        <f t="shared" si="26"/>
        <v>ACHTUNG! Anzahl Beobachtungen unter 60, P95 ist statistisch nicht robust!</v>
      </c>
    </row>
    <row r="576" spans="1:13" ht="17.45" customHeight="1" x14ac:dyDescent="0.25">
      <c r="A576" s="9">
        <v>4</v>
      </c>
      <c r="B576" s="96" t="s">
        <v>1957</v>
      </c>
      <c r="C576" s="64">
        <v>3114</v>
      </c>
      <c r="D576" s="9" t="s">
        <v>2719</v>
      </c>
      <c r="E576" s="9">
        <v>1</v>
      </c>
      <c r="F576" s="11">
        <v>0.80971659919028305</v>
      </c>
      <c r="G576" s="105"/>
      <c r="H576" s="11"/>
      <c r="I576" s="11"/>
      <c r="J576" s="105"/>
      <c r="K576" s="87" t="str">
        <f t="shared" si="24"/>
        <v>ACHTUNG! Anzahl Beobachtungen unter 10, Mittelwert und P95 sind statistisch nicht robust!</v>
      </c>
      <c r="L576" s="8" t="str">
        <f t="shared" si="25"/>
        <v>ACHTUNG! Anzahl Beobachtungen unter 10, Mittelwert und P95 sind statistisch nicht robust!</v>
      </c>
      <c r="M576" s="8" t="str">
        <f t="shared" si="26"/>
        <v>ACHTUNG! Anzahl Beobachtungen unter 60, P95 ist statistisch nicht robust!</v>
      </c>
    </row>
    <row r="577" spans="1:13" ht="17.45" customHeight="1" x14ac:dyDescent="0.25">
      <c r="A577" s="9">
        <v>2</v>
      </c>
      <c r="B577" s="96" t="s">
        <v>1958</v>
      </c>
      <c r="C577" s="64">
        <v>3115</v>
      </c>
      <c r="D577" s="9" t="s">
        <v>2720</v>
      </c>
      <c r="E577" s="9">
        <v>14</v>
      </c>
      <c r="F577" s="11">
        <v>2.3137309348623498</v>
      </c>
      <c r="G577" s="105" t="s">
        <v>8438</v>
      </c>
      <c r="H577" s="11">
        <v>0.71314119977050205</v>
      </c>
      <c r="I577" s="11">
        <v>3.2166136676535402</v>
      </c>
      <c r="J577" s="105" t="s">
        <v>4511</v>
      </c>
      <c r="K577" s="87" t="str">
        <f t="shared" si="24"/>
        <v>ACHTUNG! Anzahl Beobachtungen unter 60, P95 ist statistisch nicht robust!</v>
      </c>
      <c r="L577" s="8" t="str">
        <f t="shared" si="25"/>
        <v/>
      </c>
      <c r="M577" s="8" t="str">
        <f t="shared" si="26"/>
        <v>ACHTUNG! Anzahl Beobachtungen unter 60, P95 ist statistisch nicht robust!</v>
      </c>
    </row>
    <row r="578" spans="1:13" ht="17.45" customHeight="1" x14ac:dyDescent="0.25">
      <c r="A578" s="9">
        <v>3</v>
      </c>
      <c r="B578" s="96" t="s">
        <v>1959</v>
      </c>
      <c r="C578" s="64">
        <v>3119</v>
      </c>
      <c r="D578" s="9" t="s">
        <v>2721</v>
      </c>
      <c r="E578" s="9">
        <v>14</v>
      </c>
      <c r="F578" s="11">
        <v>2.3137309348623498</v>
      </c>
      <c r="G578" s="105" t="s">
        <v>8439</v>
      </c>
      <c r="H578" s="11">
        <v>0.71314119977050205</v>
      </c>
      <c r="I578" s="11">
        <v>3.2166136676535402</v>
      </c>
      <c r="J578" s="105" t="s">
        <v>4511</v>
      </c>
      <c r="K578" s="87" t="str">
        <f t="shared" si="24"/>
        <v>ACHTUNG! Anzahl Beobachtungen unter 60, P95 ist statistisch nicht robust!</v>
      </c>
      <c r="L578" s="8" t="str">
        <f t="shared" si="25"/>
        <v/>
      </c>
      <c r="M578" s="8" t="str">
        <f t="shared" si="26"/>
        <v>ACHTUNG! Anzahl Beobachtungen unter 60, P95 ist statistisch nicht robust!</v>
      </c>
    </row>
    <row r="579" spans="1:13" ht="17.45" customHeight="1" x14ac:dyDescent="0.25">
      <c r="A579" s="9">
        <v>1</v>
      </c>
      <c r="B579" s="96" t="s">
        <v>1960</v>
      </c>
      <c r="C579" s="64">
        <v>3122</v>
      </c>
      <c r="D579" s="9" t="s">
        <v>2722</v>
      </c>
      <c r="E579" s="9">
        <v>335</v>
      </c>
      <c r="F579" s="11">
        <v>1.0514389670825</v>
      </c>
      <c r="G579" s="105" t="s">
        <v>4512</v>
      </c>
      <c r="H579" s="11">
        <v>0.94850910188344295</v>
      </c>
      <c r="I579" s="11">
        <v>2.9265356893813199</v>
      </c>
      <c r="J579" s="105" t="s">
        <v>4513</v>
      </c>
      <c r="K579" s="87" t="str">
        <f t="shared" si="24"/>
        <v/>
      </c>
      <c r="L579" s="8" t="str">
        <f t="shared" si="25"/>
        <v/>
      </c>
      <c r="M579" s="8" t="str">
        <f t="shared" si="26"/>
        <v/>
      </c>
    </row>
    <row r="580" spans="1:13" ht="17.45" customHeight="1" x14ac:dyDescent="0.25">
      <c r="A580" s="9">
        <v>2</v>
      </c>
      <c r="B580" s="96" t="s">
        <v>1961</v>
      </c>
      <c r="C580" s="64">
        <v>3123</v>
      </c>
      <c r="D580" s="9" t="s">
        <v>168</v>
      </c>
      <c r="E580" s="9">
        <v>249</v>
      </c>
      <c r="F580" s="11">
        <v>0.64219303419586604</v>
      </c>
      <c r="G580" s="105" t="s">
        <v>8440</v>
      </c>
      <c r="H580" s="11">
        <v>0.86641994852210402</v>
      </c>
      <c r="I580" s="11">
        <v>2.62931832797427</v>
      </c>
      <c r="J580" s="105" t="s">
        <v>4514</v>
      </c>
      <c r="K580" s="87" t="str">
        <f t="shared" ref="K580:K643" si="27">IF(NOT(L580=""),L580,IF(NOT(M580=""),M580,""))</f>
        <v/>
      </c>
      <c r="L580" s="8" t="str">
        <f t="shared" ref="L580:L643" si="28">IF(E580&lt;10,"ACHTUNG! Anzahl Beobachtungen unter 10, Mittelwert und P95 sind statistisch nicht robust!","")</f>
        <v/>
      </c>
      <c r="M580" s="8" t="str">
        <f t="shared" ref="M580:M643" si="29">IF(E580&lt;60,"ACHTUNG! Anzahl Beobachtungen unter 60, P95 ist statistisch nicht robust!","")</f>
        <v/>
      </c>
    </row>
    <row r="581" spans="1:13" ht="17.45" customHeight="1" x14ac:dyDescent="0.25">
      <c r="A581" s="9">
        <v>3</v>
      </c>
      <c r="B581" s="96" t="s">
        <v>1962</v>
      </c>
      <c r="C581" s="64">
        <v>3124</v>
      </c>
      <c r="D581" s="9" t="s">
        <v>2723</v>
      </c>
      <c r="E581" s="9">
        <v>243</v>
      </c>
      <c r="F581" s="11">
        <v>0.62976650918729504</v>
      </c>
      <c r="G581" s="105" t="s">
        <v>8441</v>
      </c>
      <c r="H581" s="11">
        <v>0.87727851575742299</v>
      </c>
      <c r="I581" s="11">
        <v>2.7198295819935598</v>
      </c>
      <c r="J581" s="105" t="s">
        <v>4515</v>
      </c>
      <c r="K581" s="87" t="str">
        <f t="shared" si="27"/>
        <v/>
      </c>
      <c r="L581" s="8" t="str">
        <f t="shared" si="28"/>
        <v/>
      </c>
      <c r="M581" s="8" t="str">
        <f t="shared" si="29"/>
        <v/>
      </c>
    </row>
    <row r="582" spans="1:13" ht="17.45" customHeight="1" x14ac:dyDescent="0.25">
      <c r="A582" s="9">
        <v>4</v>
      </c>
      <c r="B582" s="96" t="s">
        <v>1963</v>
      </c>
      <c r="C582" s="64">
        <v>3125</v>
      </c>
      <c r="D582" s="9" t="s">
        <v>2724</v>
      </c>
      <c r="E582" s="9">
        <v>52</v>
      </c>
      <c r="F582" s="11">
        <v>0.24273423051722601</v>
      </c>
      <c r="G582" s="105" t="s">
        <v>8442</v>
      </c>
      <c r="H582" s="11">
        <v>0.20030374917587801</v>
      </c>
      <c r="I582" s="11">
        <v>0.63703592814371302</v>
      </c>
      <c r="J582" s="105" t="s">
        <v>4516</v>
      </c>
      <c r="K582" s="87" t="str">
        <f t="shared" si="27"/>
        <v>ACHTUNG! Anzahl Beobachtungen unter 60, P95 ist statistisch nicht robust!</v>
      </c>
      <c r="L582" s="8" t="str">
        <f t="shared" si="28"/>
        <v/>
      </c>
      <c r="M582" s="8" t="str">
        <f t="shared" si="29"/>
        <v>ACHTUNG! Anzahl Beobachtungen unter 60, P95 ist statistisch nicht robust!</v>
      </c>
    </row>
    <row r="583" spans="1:13" ht="17.45" customHeight="1" x14ac:dyDescent="0.25">
      <c r="A583" s="9">
        <v>4</v>
      </c>
      <c r="B583" s="96" t="s">
        <v>1964</v>
      </c>
      <c r="C583" s="64">
        <v>3129</v>
      </c>
      <c r="D583" s="9" t="s">
        <v>2725</v>
      </c>
      <c r="E583" s="9">
        <v>195</v>
      </c>
      <c r="F583" s="11">
        <v>0.68971318614326604</v>
      </c>
      <c r="G583" s="105" t="s">
        <v>8443</v>
      </c>
      <c r="H583" s="11">
        <v>0.95648738812526002</v>
      </c>
      <c r="I583" s="11">
        <v>2.9551178795628901</v>
      </c>
      <c r="J583" s="105" t="s">
        <v>4517</v>
      </c>
      <c r="K583" s="87" t="str">
        <f t="shared" si="27"/>
        <v/>
      </c>
      <c r="L583" s="8" t="str">
        <f t="shared" si="28"/>
        <v/>
      </c>
      <c r="M583" s="8" t="str">
        <f t="shared" si="29"/>
        <v/>
      </c>
    </row>
    <row r="584" spans="1:13" ht="17.45" customHeight="1" x14ac:dyDescent="0.25">
      <c r="A584" s="9">
        <v>5</v>
      </c>
      <c r="B584" s="96" t="s">
        <v>1965</v>
      </c>
      <c r="C584" s="64">
        <v>3130</v>
      </c>
      <c r="D584" s="9" t="s">
        <v>2726</v>
      </c>
      <c r="E584" s="9">
        <v>168</v>
      </c>
      <c r="F584" s="11">
        <v>0.75390458679265604</v>
      </c>
      <c r="G584" s="105" t="s">
        <v>8444</v>
      </c>
      <c r="H584" s="11">
        <v>0.994334660951538</v>
      </c>
      <c r="I584" s="11">
        <v>3.2107344444926098</v>
      </c>
      <c r="J584" s="105" t="s">
        <v>4518</v>
      </c>
      <c r="K584" s="87" t="str">
        <f t="shared" si="27"/>
        <v/>
      </c>
      <c r="L584" s="8" t="str">
        <f t="shared" si="28"/>
        <v/>
      </c>
      <c r="M584" s="8" t="str">
        <f t="shared" si="29"/>
        <v/>
      </c>
    </row>
    <row r="585" spans="1:13" ht="17.45" customHeight="1" x14ac:dyDescent="0.25">
      <c r="A585" s="9">
        <v>5</v>
      </c>
      <c r="B585" s="96" t="s">
        <v>1966</v>
      </c>
      <c r="C585" s="64">
        <v>3132</v>
      </c>
      <c r="D585" s="9" t="s">
        <v>2727</v>
      </c>
      <c r="E585" s="9">
        <v>4</v>
      </c>
      <c r="F585" s="11">
        <v>6.11993683196035E-2</v>
      </c>
      <c r="G585" s="105" t="s">
        <v>4519</v>
      </c>
      <c r="H585" s="11">
        <v>1.0712592054317E-2</v>
      </c>
      <c r="I585" s="11">
        <v>7.3944936979277898E-2</v>
      </c>
      <c r="J585" s="105" t="s">
        <v>4520</v>
      </c>
      <c r="K585" s="87" t="str">
        <f t="shared" si="27"/>
        <v>ACHTUNG! Anzahl Beobachtungen unter 10, Mittelwert und P95 sind statistisch nicht robust!</v>
      </c>
      <c r="L585" s="8" t="str">
        <f t="shared" si="28"/>
        <v>ACHTUNG! Anzahl Beobachtungen unter 10, Mittelwert und P95 sind statistisch nicht robust!</v>
      </c>
      <c r="M585" s="8" t="str">
        <f t="shared" si="29"/>
        <v>ACHTUNG! Anzahl Beobachtungen unter 60, P95 ist statistisch nicht robust!</v>
      </c>
    </row>
    <row r="586" spans="1:13" ht="17.45" customHeight="1" x14ac:dyDescent="0.25">
      <c r="A586" s="9">
        <v>5</v>
      </c>
      <c r="B586" s="96" t="s">
        <v>1967</v>
      </c>
      <c r="C586" s="64">
        <v>3134</v>
      </c>
      <c r="D586" s="9" t="s">
        <v>2728</v>
      </c>
      <c r="E586" s="9">
        <v>3</v>
      </c>
      <c r="F586" s="11">
        <v>4.8556467754788397E-2</v>
      </c>
      <c r="G586" s="105" t="s">
        <v>4521</v>
      </c>
      <c r="H586" s="11">
        <v>2.2918303173235802E-2</v>
      </c>
      <c r="I586" s="11">
        <v>7.1159165610179806E-2</v>
      </c>
      <c r="J586" s="105" t="s">
        <v>4522</v>
      </c>
      <c r="K586" s="87" t="str">
        <f t="shared" si="27"/>
        <v>ACHTUNG! Anzahl Beobachtungen unter 10, Mittelwert und P95 sind statistisch nicht robust!</v>
      </c>
      <c r="L586" s="8" t="str">
        <f t="shared" si="28"/>
        <v>ACHTUNG! Anzahl Beobachtungen unter 10, Mittelwert und P95 sind statistisch nicht robust!</v>
      </c>
      <c r="M586" s="8" t="str">
        <f t="shared" si="29"/>
        <v>ACHTUNG! Anzahl Beobachtungen unter 60, P95 ist statistisch nicht robust!</v>
      </c>
    </row>
    <row r="587" spans="1:13" ht="17.45" customHeight="1" x14ac:dyDescent="0.25">
      <c r="A587" s="9">
        <v>5</v>
      </c>
      <c r="B587" s="96" t="s">
        <v>1968</v>
      </c>
      <c r="C587" s="64">
        <v>3137</v>
      </c>
      <c r="D587" s="9" t="s">
        <v>2729</v>
      </c>
      <c r="E587" s="9">
        <v>41</v>
      </c>
      <c r="F587" s="11">
        <v>0.141047132881781</v>
      </c>
      <c r="G587" s="105" t="s">
        <v>8445</v>
      </c>
      <c r="H587" s="11">
        <v>0.108290795523765</v>
      </c>
      <c r="I587" s="11">
        <v>0.33222591362126203</v>
      </c>
      <c r="J587" s="105" t="s">
        <v>4523</v>
      </c>
      <c r="K587" s="87" t="str">
        <f t="shared" si="27"/>
        <v>ACHTUNG! Anzahl Beobachtungen unter 60, P95 ist statistisch nicht robust!</v>
      </c>
      <c r="L587" s="8" t="str">
        <f t="shared" si="28"/>
        <v/>
      </c>
      <c r="M587" s="8" t="str">
        <f t="shared" si="29"/>
        <v>ACHTUNG! Anzahl Beobachtungen unter 60, P95 ist statistisch nicht robust!</v>
      </c>
    </row>
    <row r="588" spans="1:13" ht="17.45" customHeight="1" x14ac:dyDescent="0.25">
      <c r="A588" s="9">
        <v>5</v>
      </c>
      <c r="B588" s="96" t="s">
        <v>1969</v>
      </c>
      <c r="C588" s="64">
        <v>3141</v>
      </c>
      <c r="D588" s="9" t="s">
        <v>2730</v>
      </c>
      <c r="E588" s="9">
        <v>4</v>
      </c>
      <c r="F588" s="11">
        <v>0.29617534801872197</v>
      </c>
      <c r="G588" s="105" t="s">
        <v>4524</v>
      </c>
      <c r="H588" s="11">
        <v>0.136985073202261</v>
      </c>
      <c r="I588" s="11">
        <v>0.39920811336482398</v>
      </c>
      <c r="J588" s="105" t="s">
        <v>4525</v>
      </c>
      <c r="K588" s="87" t="str">
        <f t="shared" si="27"/>
        <v>ACHTUNG! Anzahl Beobachtungen unter 10, Mittelwert und P95 sind statistisch nicht robust!</v>
      </c>
      <c r="L588" s="8" t="str">
        <f t="shared" si="28"/>
        <v>ACHTUNG! Anzahl Beobachtungen unter 10, Mittelwert und P95 sind statistisch nicht robust!</v>
      </c>
      <c r="M588" s="8" t="str">
        <f t="shared" si="29"/>
        <v>ACHTUNG! Anzahl Beobachtungen unter 60, P95 ist statistisch nicht robust!</v>
      </c>
    </row>
    <row r="589" spans="1:13" ht="17.45" customHeight="1" x14ac:dyDescent="0.25">
      <c r="A589" s="9">
        <v>5</v>
      </c>
      <c r="B589" s="96" t="s">
        <v>1970</v>
      </c>
      <c r="C589" s="64">
        <v>3142</v>
      </c>
      <c r="D589" s="9" t="s">
        <v>2731</v>
      </c>
      <c r="E589" s="9">
        <v>2</v>
      </c>
      <c r="F589" s="11">
        <v>0.24</v>
      </c>
      <c r="G589" s="105" t="s">
        <v>4526</v>
      </c>
      <c r="H589" s="11">
        <v>0.100082805952557</v>
      </c>
      <c r="I589" s="11">
        <v>0.30369230769230798</v>
      </c>
      <c r="J589" s="105" t="s">
        <v>4527</v>
      </c>
      <c r="K589" s="87" t="str">
        <f t="shared" si="27"/>
        <v>ACHTUNG! Anzahl Beobachtungen unter 10, Mittelwert und P95 sind statistisch nicht robust!</v>
      </c>
      <c r="L589" s="8" t="str">
        <f t="shared" si="28"/>
        <v>ACHTUNG! Anzahl Beobachtungen unter 10, Mittelwert und P95 sind statistisch nicht robust!</v>
      </c>
      <c r="M589" s="8" t="str">
        <f t="shared" si="29"/>
        <v>ACHTUNG! Anzahl Beobachtungen unter 60, P95 ist statistisch nicht robust!</v>
      </c>
    </row>
    <row r="590" spans="1:13" ht="17.45" customHeight="1" x14ac:dyDescent="0.25">
      <c r="A590" s="9">
        <v>3</v>
      </c>
      <c r="B590" s="96" t="s">
        <v>1971</v>
      </c>
      <c r="C590" s="64">
        <v>3151</v>
      </c>
      <c r="D590" s="9" t="s">
        <v>2732</v>
      </c>
      <c r="E590" s="9">
        <v>7</v>
      </c>
      <c r="F590" s="11">
        <v>0.32433413851854798</v>
      </c>
      <c r="G590" s="105" t="s">
        <v>8446</v>
      </c>
      <c r="H590" s="11">
        <v>0.437787873579775</v>
      </c>
      <c r="I590" s="11">
        <v>0.99316502146710195</v>
      </c>
      <c r="J590" s="105" t="s">
        <v>4528</v>
      </c>
      <c r="K590" s="87" t="str">
        <f t="shared" si="27"/>
        <v>ACHTUNG! Anzahl Beobachtungen unter 10, Mittelwert und P95 sind statistisch nicht robust!</v>
      </c>
      <c r="L590" s="8" t="str">
        <f t="shared" si="28"/>
        <v>ACHTUNG! Anzahl Beobachtungen unter 10, Mittelwert und P95 sind statistisch nicht robust!</v>
      </c>
      <c r="M590" s="8" t="str">
        <f t="shared" si="29"/>
        <v>ACHTUNG! Anzahl Beobachtungen unter 60, P95 ist statistisch nicht robust!</v>
      </c>
    </row>
    <row r="591" spans="1:13" ht="17.45" customHeight="1" x14ac:dyDescent="0.25">
      <c r="A591" s="9">
        <v>4</v>
      </c>
      <c r="B591" s="96" t="s">
        <v>1972</v>
      </c>
      <c r="C591" s="64">
        <v>3152</v>
      </c>
      <c r="D591" s="9" t="s">
        <v>2733</v>
      </c>
      <c r="E591" s="9">
        <v>7</v>
      </c>
      <c r="F591" s="11">
        <v>0.32433413851854798</v>
      </c>
      <c r="G591" s="105" t="s">
        <v>8447</v>
      </c>
      <c r="H591" s="11">
        <v>0.437787873579775</v>
      </c>
      <c r="I591" s="11">
        <v>0.99316502146710195</v>
      </c>
      <c r="J591" s="105" t="s">
        <v>4528</v>
      </c>
      <c r="K591" s="87" t="str">
        <f t="shared" si="27"/>
        <v>ACHTUNG! Anzahl Beobachtungen unter 10, Mittelwert und P95 sind statistisch nicht robust!</v>
      </c>
      <c r="L591" s="8" t="str">
        <f t="shared" si="28"/>
        <v>ACHTUNG! Anzahl Beobachtungen unter 10, Mittelwert und P95 sind statistisch nicht robust!</v>
      </c>
      <c r="M591" s="8" t="str">
        <f t="shared" si="29"/>
        <v>ACHTUNG! Anzahl Beobachtungen unter 60, P95 ist statistisch nicht robust!</v>
      </c>
    </row>
    <row r="592" spans="1:13" ht="17.45" customHeight="1" x14ac:dyDescent="0.25">
      <c r="A592" s="9">
        <v>5</v>
      </c>
      <c r="B592" s="96" t="s">
        <v>1973</v>
      </c>
      <c r="C592" s="64">
        <v>3153</v>
      </c>
      <c r="D592" s="9" t="s">
        <v>2734</v>
      </c>
      <c r="E592" s="9">
        <v>7</v>
      </c>
      <c r="F592" s="11">
        <v>0.32433413851854798</v>
      </c>
      <c r="G592" s="105" t="s">
        <v>8448</v>
      </c>
      <c r="H592" s="11">
        <v>0.437787873579775</v>
      </c>
      <c r="I592" s="11">
        <v>0.99316502146710195</v>
      </c>
      <c r="J592" s="105" t="s">
        <v>4528</v>
      </c>
      <c r="K592" s="87" t="str">
        <f t="shared" si="27"/>
        <v>ACHTUNG! Anzahl Beobachtungen unter 10, Mittelwert und P95 sind statistisch nicht robust!</v>
      </c>
      <c r="L592" s="8" t="str">
        <f t="shared" si="28"/>
        <v>ACHTUNG! Anzahl Beobachtungen unter 10, Mittelwert und P95 sind statistisch nicht robust!</v>
      </c>
      <c r="M592" s="8" t="str">
        <f t="shared" si="29"/>
        <v>ACHTUNG! Anzahl Beobachtungen unter 60, P95 ist statistisch nicht robust!</v>
      </c>
    </row>
    <row r="593" spans="1:13" ht="17.45" customHeight="1" x14ac:dyDescent="0.25">
      <c r="A593" s="9">
        <v>3</v>
      </c>
      <c r="B593" s="96" t="s">
        <v>1974</v>
      </c>
      <c r="C593" s="64">
        <v>3170</v>
      </c>
      <c r="D593" s="9" t="s">
        <v>2735</v>
      </c>
      <c r="E593" s="9">
        <v>18</v>
      </c>
      <c r="F593" s="11">
        <v>0.25569248959044699</v>
      </c>
      <c r="G593" s="105" t="s">
        <v>8449</v>
      </c>
      <c r="H593" s="11">
        <v>0.181187138580649</v>
      </c>
      <c r="I593" s="11">
        <v>0.61256602609079802</v>
      </c>
      <c r="J593" s="105" t="s">
        <v>4529</v>
      </c>
      <c r="K593" s="87" t="str">
        <f t="shared" si="27"/>
        <v>ACHTUNG! Anzahl Beobachtungen unter 60, P95 ist statistisch nicht robust!</v>
      </c>
      <c r="L593" s="8" t="str">
        <f t="shared" si="28"/>
        <v/>
      </c>
      <c r="M593" s="8" t="str">
        <f t="shared" si="29"/>
        <v>ACHTUNG! Anzahl Beobachtungen unter 60, P95 ist statistisch nicht robust!</v>
      </c>
    </row>
    <row r="594" spans="1:13" ht="17.45" customHeight="1" x14ac:dyDescent="0.25">
      <c r="A594" s="9">
        <v>4</v>
      </c>
      <c r="B594" s="96" t="s">
        <v>1975</v>
      </c>
      <c r="C594" s="64">
        <v>3171</v>
      </c>
      <c r="D594" s="9" t="s">
        <v>2736</v>
      </c>
      <c r="E594" s="9">
        <v>18</v>
      </c>
      <c r="F594" s="11">
        <v>0.25569248959044699</v>
      </c>
      <c r="G594" s="105" t="s">
        <v>8450</v>
      </c>
      <c r="H594" s="11">
        <v>0.181187138580649</v>
      </c>
      <c r="I594" s="11">
        <v>0.61256602609079802</v>
      </c>
      <c r="J594" s="105" t="s">
        <v>4529</v>
      </c>
      <c r="K594" s="87" t="str">
        <f t="shared" si="27"/>
        <v>ACHTUNG! Anzahl Beobachtungen unter 60, P95 ist statistisch nicht robust!</v>
      </c>
      <c r="L594" s="8" t="str">
        <f t="shared" si="28"/>
        <v/>
      </c>
      <c r="M594" s="8" t="str">
        <f t="shared" si="29"/>
        <v>ACHTUNG! Anzahl Beobachtungen unter 60, P95 ist statistisch nicht robust!</v>
      </c>
    </row>
    <row r="595" spans="1:13" ht="17.45" customHeight="1" x14ac:dyDescent="0.25">
      <c r="A595" s="9">
        <v>5</v>
      </c>
      <c r="B595" s="96" t="s">
        <v>1976</v>
      </c>
      <c r="C595" s="64">
        <v>3172</v>
      </c>
      <c r="D595" s="9" t="s">
        <v>2737</v>
      </c>
      <c r="E595" s="9">
        <v>18</v>
      </c>
      <c r="F595" s="11">
        <v>0.25569248959044699</v>
      </c>
      <c r="G595" s="105" t="s">
        <v>8451</v>
      </c>
      <c r="H595" s="11">
        <v>0.181187138580649</v>
      </c>
      <c r="I595" s="11">
        <v>0.61256602609079802</v>
      </c>
      <c r="J595" s="105" t="s">
        <v>4529</v>
      </c>
      <c r="K595" s="87" t="str">
        <f t="shared" si="27"/>
        <v>ACHTUNG! Anzahl Beobachtungen unter 60, P95 ist statistisch nicht robust!</v>
      </c>
      <c r="L595" s="8" t="str">
        <f t="shared" si="28"/>
        <v/>
      </c>
      <c r="M595" s="8" t="str">
        <f t="shared" si="29"/>
        <v>ACHTUNG! Anzahl Beobachtungen unter 60, P95 ist statistisch nicht robust!</v>
      </c>
    </row>
    <row r="596" spans="1:13" ht="17.45" customHeight="1" x14ac:dyDescent="0.25">
      <c r="A596" s="9">
        <v>2</v>
      </c>
      <c r="B596" s="96" t="s">
        <v>1977</v>
      </c>
      <c r="C596" s="64">
        <v>3179</v>
      </c>
      <c r="D596" s="9" t="s">
        <v>2738</v>
      </c>
      <c r="E596" s="9">
        <v>253</v>
      </c>
      <c r="F596" s="11">
        <v>0.76018177256073804</v>
      </c>
      <c r="G596" s="105" t="s">
        <v>8452</v>
      </c>
      <c r="H596" s="11">
        <v>0.529721502057795</v>
      </c>
      <c r="I596" s="11">
        <v>1.85059340659341</v>
      </c>
      <c r="J596" s="105" t="s">
        <v>4530</v>
      </c>
      <c r="K596" s="87" t="str">
        <f t="shared" si="27"/>
        <v/>
      </c>
      <c r="L596" s="8" t="str">
        <f t="shared" si="28"/>
        <v/>
      </c>
      <c r="M596" s="8" t="str">
        <f t="shared" si="29"/>
        <v/>
      </c>
    </row>
    <row r="597" spans="1:13" ht="17.45" customHeight="1" x14ac:dyDescent="0.25">
      <c r="A597" s="9">
        <v>3</v>
      </c>
      <c r="B597" s="96" t="s">
        <v>1978</v>
      </c>
      <c r="C597" s="64">
        <v>3180</v>
      </c>
      <c r="D597" s="9" t="s">
        <v>7</v>
      </c>
      <c r="E597" s="9">
        <v>243</v>
      </c>
      <c r="F597" s="11">
        <v>0.72002788327623601</v>
      </c>
      <c r="G597" s="105" t="s">
        <v>8453</v>
      </c>
      <c r="H597" s="11">
        <v>0.51652670292527503</v>
      </c>
      <c r="I597" s="11">
        <v>1.7785672105672099</v>
      </c>
      <c r="J597" s="105" t="s">
        <v>4531</v>
      </c>
      <c r="K597" s="87" t="str">
        <f t="shared" si="27"/>
        <v/>
      </c>
      <c r="L597" s="8" t="str">
        <f t="shared" si="28"/>
        <v/>
      </c>
      <c r="M597" s="8" t="str">
        <f t="shared" si="29"/>
        <v/>
      </c>
    </row>
    <row r="598" spans="1:13" ht="17.45" customHeight="1" x14ac:dyDescent="0.25">
      <c r="A598" s="9">
        <v>3</v>
      </c>
      <c r="B598" s="96" t="s">
        <v>1979</v>
      </c>
      <c r="C598" s="64">
        <v>3181</v>
      </c>
      <c r="D598" s="9" t="s">
        <v>2739</v>
      </c>
      <c r="E598" s="9">
        <v>22</v>
      </c>
      <c r="F598" s="11">
        <v>0.78905512826097401</v>
      </c>
      <c r="G598" s="105" t="s">
        <v>8454</v>
      </c>
      <c r="H598" s="11">
        <v>0.43599939896850998</v>
      </c>
      <c r="I598" s="11">
        <v>1.5841674249317601</v>
      </c>
      <c r="J598" s="105" t="s">
        <v>4532</v>
      </c>
      <c r="K598" s="87" t="str">
        <f t="shared" si="27"/>
        <v>ACHTUNG! Anzahl Beobachtungen unter 60, P95 ist statistisch nicht robust!</v>
      </c>
      <c r="L598" s="8" t="str">
        <f t="shared" si="28"/>
        <v/>
      </c>
      <c r="M598" s="8" t="str">
        <f t="shared" si="29"/>
        <v>ACHTUNG! Anzahl Beobachtungen unter 60, P95 ist statistisch nicht robust!</v>
      </c>
    </row>
    <row r="599" spans="1:13" ht="17.45" customHeight="1" x14ac:dyDescent="0.25">
      <c r="A599" s="9">
        <v>4</v>
      </c>
      <c r="B599" s="96" t="s">
        <v>1980</v>
      </c>
      <c r="C599" s="64">
        <v>3182</v>
      </c>
      <c r="D599" s="9" t="s">
        <v>2740</v>
      </c>
      <c r="E599" s="9">
        <v>22</v>
      </c>
      <c r="F599" s="11">
        <v>0.78905512826097401</v>
      </c>
      <c r="G599" s="105" t="s">
        <v>8455</v>
      </c>
      <c r="H599" s="11">
        <v>0.43599939896850998</v>
      </c>
      <c r="I599" s="11">
        <v>1.5841674249317601</v>
      </c>
      <c r="J599" s="105" t="s">
        <v>4532</v>
      </c>
      <c r="K599" s="87" t="str">
        <f t="shared" si="27"/>
        <v>ACHTUNG! Anzahl Beobachtungen unter 60, P95 ist statistisch nicht robust!</v>
      </c>
      <c r="L599" s="8" t="str">
        <f t="shared" si="28"/>
        <v/>
      </c>
      <c r="M599" s="8" t="str">
        <f t="shared" si="29"/>
        <v>ACHTUNG! Anzahl Beobachtungen unter 60, P95 ist statistisch nicht robust!</v>
      </c>
    </row>
    <row r="600" spans="1:13" ht="17.45" customHeight="1" x14ac:dyDescent="0.25">
      <c r="A600" s="9">
        <v>1</v>
      </c>
      <c r="B600" s="96" t="s">
        <v>1981</v>
      </c>
      <c r="C600" s="64">
        <v>3189</v>
      </c>
      <c r="D600" s="9" t="s">
        <v>2741</v>
      </c>
      <c r="E600" s="9">
        <v>273</v>
      </c>
      <c r="F600" s="11">
        <v>7.5564699478925998</v>
      </c>
      <c r="G600" s="105" t="s">
        <v>4533</v>
      </c>
      <c r="H600" s="11">
        <v>7.8163284352163203</v>
      </c>
      <c r="I600" s="11">
        <v>22.683819190369402</v>
      </c>
      <c r="J600" s="105" t="s">
        <v>4534</v>
      </c>
      <c r="K600" s="87" t="str">
        <f t="shared" si="27"/>
        <v/>
      </c>
      <c r="L600" s="8" t="str">
        <f t="shared" si="28"/>
        <v/>
      </c>
      <c r="M600" s="8" t="str">
        <f t="shared" si="29"/>
        <v/>
      </c>
    </row>
    <row r="601" spans="1:13" ht="17.45" customHeight="1" x14ac:dyDescent="0.25">
      <c r="A601" s="9">
        <v>2</v>
      </c>
      <c r="B601" s="96" t="s">
        <v>1982</v>
      </c>
      <c r="C601" s="64">
        <v>3190</v>
      </c>
      <c r="D601" s="9" t="s">
        <v>2742</v>
      </c>
      <c r="E601" s="9">
        <v>191</v>
      </c>
      <c r="F601" s="11">
        <v>9.4386806385236692</v>
      </c>
      <c r="G601" s="105" t="s">
        <v>8456</v>
      </c>
      <c r="H601" s="11">
        <v>7.8431710121418199</v>
      </c>
      <c r="I601" s="11">
        <v>23.766075773375</v>
      </c>
      <c r="J601" s="105" t="s">
        <v>4535</v>
      </c>
      <c r="K601" s="87" t="str">
        <f t="shared" si="27"/>
        <v/>
      </c>
      <c r="L601" s="8" t="str">
        <f t="shared" si="28"/>
        <v/>
      </c>
      <c r="M601" s="8" t="str">
        <f t="shared" si="29"/>
        <v/>
      </c>
    </row>
    <row r="602" spans="1:13" ht="17.45" customHeight="1" x14ac:dyDescent="0.25">
      <c r="A602" s="9">
        <v>3</v>
      </c>
      <c r="B602" s="96" t="s">
        <v>1983</v>
      </c>
      <c r="C602" s="64">
        <v>3191</v>
      </c>
      <c r="D602" s="9" t="s">
        <v>2743</v>
      </c>
      <c r="E602" s="9">
        <v>171</v>
      </c>
      <c r="F602" s="11">
        <v>8.6914211790476195</v>
      </c>
      <c r="G602" s="105" t="s">
        <v>8457</v>
      </c>
      <c r="H602" s="11">
        <v>7.6183209860124803</v>
      </c>
      <c r="I602" s="11">
        <v>20.7792207792208</v>
      </c>
      <c r="J602" s="105" t="s">
        <v>4536</v>
      </c>
      <c r="K602" s="87" t="str">
        <f t="shared" si="27"/>
        <v/>
      </c>
      <c r="L602" s="8" t="str">
        <f t="shared" si="28"/>
        <v/>
      </c>
      <c r="M602" s="8" t="str">
        <f t="shared" si="29"/>
        <v/>
      </c>
    </row>
    <row r="603" spans="1:13" ht="17.45" customHeight="1" x14ac:dyDescent="0.25">
      <c r="A603" s="9">
        <v>4</v>
      </c>
      <c r="B603" s="96" t="s">
        <v>1984</v>
      </c>
      <c r="C603" s="64">
        <v>3203</v>
      </c>
      <c r="D603" s="9" t="s">
        <v>2744</v>
      </c>
      <c r="E603" s="9">
        <v>82</v>
      </c>
      <c r="F603" s="11">
        <v>8.8697119377219202</v>
      </c>
      <c r="G603" s="105" t="s">
        <v>8458</v>
      </c>
      <c r="H603" s="11">
        <v>5.5583046338390503</v>
      </c>
      <c r="I603" s="11">
        <v>19.5310654382235</v>
      </c>
      <c r="J603" s="105" t="s">
        <v>4537</v>
      </c>
      <c r="K603" s="87" t="str">
        <f t="shared" si="27"/>
        <v/>
      </c>
      <c r="L603" s="8" t="str">
        <f t="shared" si="28"/>
        <v/>
      </c>
      <c r="M603" s="8" t="str">
        <f t="shared" si="29"/>
        <v/>
      </c>
    </row>
    <row r="604" spans="1:13" ht="17.45" customHeight="1" x14ac:dyDescent="0.25">
      <c r="A604" s="9">
        <v>4</v>
      </c>
      <c r="B604" s="96" t="s">
        <v>1985</v>
      </c>
      <c r="C604" s="64">
        <v>3204</v>
      </c>
      <c r="D604" s="9" t="s">
        <v>2745</v>
      </c>
      <c r="E604" s="9">
        <v>51</v>
      </c>
      <c r="F604" s="11">
        <v>10.0026790835851</v>
      </c>
      <c r="G604" s="105" t="s">
        <v>8459</v>
      </c>
      <c r="H604" s="11">
        <v>5.5217587393054703</v>
      </c>
      <c r="I604" s="11">
        <v>20.001280081925199</v>
      </c>
      <c r="J604" s="105" t="s">
        <v>4538</v>
      </c>
      <c r="K604" s="87" t="str">
        <f t="shared" si="27"/>
        <v>ACHTUNG! Anzahl Beobachtungen unter 60, P95 ist statistisch nicht robust!</v>
      </c>
      <c r="L604" s="8" t="str">
        <f t="shared" si="28"/>
        <v/>
      </c>
      <c r="M604" s="8" t="str">
        <f t="shared" si="29"/>
        <v>ACHTUNG! Anzahl Beobachtungen unter 60, P95 ist statistisch nicht robust!</v>
      </c>
    </row>
    <row r="605" spans="1:13" ht="17.45" customHeight="1" x14ac:dyDescent="0.25">
      <c r="A605" s="9">
        <v>4</v>
      </c>
      <c r="B605" s="96" t="s">
        <v>1986</v>
      </c>
      <c r="C605" s="64">
        <v>3208</v>
      </c>
      <c r="D605" s="9" t="s">
        <v>2746</v>
      </c>
      <c r="E605" s="9">
        <v>2</v>
      </c>
      <c r="F605" s="11">
        <v>9.4537815126050404</v>
      </c>
      <c r="G605" s="105" t="s">
        <v>4539</v>
      </c>
      <c r="H605" s="11">
        <v>1.4855184478709</v>
      </c>
      <c r="I605" s="11">
        <v>10.3991596638655</v>
      </c>
      <c r="J605" s="105" t="s">
        <v>4540</v>
      </c>
      <c r="K605" s="87" t="str">
        <f t="shared" si="27"/>
        <v>ACHTUNG! Anzahl Beobachtungen unter 10, Mittelwert und P95 sind statistisch nicht robust!</v>
      </c>
      <c r="L605" s="8" t="str">
        <f t="shared" si="28"/>
        <v>ACHTUNG! Anzahl Beobachtungen unter 10, Mittelwert und P95 sind statistisch nicht robust!</v>
      </c>
      <c r="M605" s="8" t="str">
        <f t="shared" si="29"/>
        <v>ACHTUNG! Anzahl Beobachtungen unter 60, P95 ist statistisch nicht robust!</v>
      </c>
    </row>
    <row r="606" spans="1:13" ht="17.45" customHeight="1" x14ac:dyDescent="0.25">
      <c r="A606" s="9">
        <v>4</v>
      </c>
      <c r="B606" s="96" t="s">
        <v>1987</v>
      </c>
      <c r="C606" s="64">
        <v>3215</v>
      </c>
      <c r="D606" s="9" t="s">
        <v>2747</v>
      </c>
      <c r="E606" s="9">
        <v>4</v>
      </c>
      <c r="F606" s="11">
        <v>17.210853319430001</v>
      </c>
      <c r="G606" s="105" t="s">
        <v>4541</v>
      </c>
      <c r="H606" s="11">
        <v>11.6678611703183</v>
      </c>
      <c r="I606" s="11">
        <v>31.070559610705601</v>
      </c>
      <c r="J606" s="105" t="s">
        <v>4542</v>
      </c>
      <c r="K606" s="87" t="str">
        <f t="shared" si="27"/>
        <v>ACHTUNG! Anzahl Beobachtungen unter 10, Mittelwert und P95 sind statistisch nicht robust!</v>
      </c>
      <c r="L606" s="8" t="str">
        <f t="shared" si="28"/>
        <v>ACHTUNG! Anzahl Beobachtungen unter 10, Mittelwert und P95 sind statistisch nicht robust!</v>
      </c>
      <c r="M606" s="8" t="str">
        <f t="shared" si="29"/>
        <v>ACHTUNG! Anzahl Beobachtungen unter 60, P95 ist statistisch nicht robust!</v>
      </c>
    </row>
    <row r="607" spans="1:13" ht="17.45" customHeight="1" x14ac:dyDescent="0.25">
      <c r="A607" s="9">
        <v>4</v>
      </c>
      <c r="B607" s="96" t="s">
        <v>1988</v>
      </c>
      <c r="C607" s="64">
        <v>3217</v>
      </c>
      <c r="D607" s="9" t="s">
        <v>2748</v>
      </c>
      <c r="E607" s="9">
        <v>29</v>
      </c>
      <c r="F607" s="11">
        <v>0.190638852065942</v>
      </c>
      <c r="G607" s="105" t="s">
        <v>8460</v>
      </c>
      <c r="H607" s="11">
        <v>0.16835193468613099</v>
      </c>
      <c r="I607" s="11">
        <v>0.50824838992974197</v>
      </c>
      <c r="J607" s="105" t="s">
        <v>4543</v>
      </c>
      <c r="K607" s="87" t="str">
        <f t="shared" si="27"/>
        <v>ACHTUNG! Anzahl Beobachtungen unter 60, P95 ist statistisch nicht robust!</v>
      </c>
      <c r="L607" s="8" t="str">
        <f t="shared" si="28"/>
        <v/>
      </c>
      <c r="M607" s="8" t="str">
        <f t="shared" si="29"/>
        <v>ACHTUNG! Anzahl Beobachtungen unter 60, P95 ist statistisch nicht robust!</v>
      </c>
    </row>
    <row r="608" spans="1:13" ht="17.45" customHeight="1" x14ac:dyDescent="0.25">
      <c r="A608" s="9">
        <v>4</v>
      </c>
      <c r="B608" s="96" t="s">
        <v>1989</v>
      </c>
      <c r="C608" s="64">
        <v>3219</v>
      </c>
      <c r="D608" s="9" t="s">
        <v>2749</v>
      </c>
      <c r="E608" s="9">
        <v>1</v>
      </c>
      <c r="F608" s="11">
        <v>3.7878787878787898</v>
      </c>
      <c r="G608" s="105"/>
      <c r="H608" s="11"/>
      <c r="I608" s="11"/>
      <c r="J608" s="105"/>
      <c r="K608" s="87" t="str">
        <f t="shared" si="27"/>
        <v>ACHTUNG! Anzahl Beobachtungen unter 10, Mittelwert und P95 sind statistisch nicht robust!</v>
      </c>
      <c r="L608" s="8" t="str">
        <f t="shared" si="28"/>
        <v>ACHTUNG! Anzahl Beobachtungen unter 10, Mittelwert und P95 sind statistisch nicht robust!</v>
      </c>
      <c r="M608" s="8" t="str">
        <f t="shared" si="29"/>
        <v>ACHTUNG! Anzahl Beobachtungen unter 60, P95 ist statistisch nicht robust!</v>
      </c>
    </row>
    <row r="609" spans="1:13" ht="17.45" customHeight="1" x14ac:dyDescent="0.25">
      <c r="A609" s="9">
        <v>4</v>
      </c>
      <c r="B609" s="96" t="s">
        <v>1990</v>
      </c>
      <c r="C609" s="64">
        <v>3222</v>
      </c>
      <c r="D609" s="9" t="s">
        <v>2750</v>
      </c>
      <c r="E609" s="9">
        <v>2</v>
      </c>
      <c r="F609" s="11">
        <v>10.133355202990201</v>
      </c>
      <c r="G609" s="105" t="s">
        <v>4544</v>
      </c>
      <c r="H609" s="11">
        <v>9.0061291044898795</v>
      </c>
      <c r="I609" s="11">
        <v>15.8648206688139</v>
      </c>
      <c r="J609" s="105" t="s">
        <v>4545</v>
      </c>
      <c r="K609" s="87" t="str">
        <f t="shared" si="27"/>
        <v>ACHTUNG! Anzahl Beobachtungen unter 10, Mittelwert und P95 sind statistisch nicht robust!</v>
      </c>
      <c r="L609" s="8" t="str">
        <f t="shared" si="28"/>
        <v>ACHTUNG! Anzahl Beobachtungen unter 10, Mittelwert und P95 sind statistisch nicht robust!</v>
      </c>
      <c r="M609" s="8" t="str">
        <f t="shared" si="29"/>
        <v>ACHTUNG! Anzahl Beobachtungen unter 60, P95 ist statistisch nicht robust!</v>
      </c>
    </row>
    <row r="610" spans="1:13" ht="17.45" customHeight="1" x14ac:dyDescent="0.25">
      <c r="A610" s="9">
        <v>4</v>
      </c>
      <c r="B610" s="96" t="s">
        <v>1991</v>
      </c>
      <c r="C610" s="64">
        <v>3223</v>
      </c>
      <c r="D610" s="9" t="s">
        <v>2751</v>
      </c>
      <c r="E610" s="9">
        <v>1</v>
      </c>
      <c r="F610" s="11">
        <v>5.7870370370370399</v>
      </c>
      <c r="G610" s="105"/>
      <c r="H610" s="11"/>
      <c r="I610" s="11"/>
      <c r="J610" s="105"/>
      <c r="K610" s="87" t="str">
        <f t="shared" si="27"/>
        <v>ACHTUNG! Anzahl Beobachtungen unter 10, Mittelwert und P95 sind statistisch nicht robust!</v>
      </c>
      <c r="L610" s="8" t="str">
        <f t="shared" si="28"/>
        <v>ACHTUNG! Anzahl Beobachtungen unter 10, Mittelwert und P95 sind statistisch nicht robust!</v>
      </c>
      <c r="M610" s="8" t="str">
        <f t="shared" si="29"/>
        <v>ACHTUNG! Anzahl Beobachtungen unter 60, P95 ist statistisch nicht robust!</v>
      </c>
    </row>
    <row r="611" spans="1:13" ht="17.45" customHeight="1" x14ac:dyDescent="0.25">
      <c r="A611" s="9">
        <v>4</v>
      </c>
      <c r="B611" s="96" t="s">
        <v>1992</v>
      </c>
      <c r="C611" s="64">
        <v>3226</v>
      </c>
      <c r="D611" s="9" t="s">
        <v>2752</v>
      </c>
      <c r="E611" s="9">
        <v>5</v>
      </c>
      <c r="F611" s="11">
        <v>5.8384163668734299</v>
      </c>
      <c r="G611" s="105" t="s">
        <v>8461</v>
      </c>
      <c r="H611" s="11">
        <v>3.56918098146109</v>
      </c>
      <c r="I611" s="11">
        <v>10.1692662176533</v>
      </c>
      <c r="J611" s="105" t="s">
        <v>4546</v>
      </c>
      <c r="K611" s="87" t="str">
        <f t="shared" si="27"/>
        <v>ACHTUNG! Anzahl Beobachtungen unter 10, Mittelwert und P95 sind statistisch nicht robust!</v>
      </c>
      <c r="L611" s="8" t="str">
        <f t="shared" si="28"/>
        <v>ACHTUNG! Anzahl Beobachtungen unter 10, Mittelwert und P95 sind statistisch nicht robust!</v>
      </c>
      <c r="M611" s="8" t="str">
        <f t="shared" si="29"/>
        <v>ACHTUNG! Anzahl Beobachtungen unter 60, P95 ist statistisch nicht robust!</v>
      </c>
    </row>
    <row r="612" spans="1:13" ht="17.45" customHeight="1" x14ac:dyDescent="0.25">
      <c r="A612" s="9">
        <v>3</v>
      </c>
      <c r="B612" s="96" t="s">
        <v>1993</v>
      </c>
      <c r="C612" s="64">
        <v>3227</v>
      </c>
      <c r="D612" s="9" t="s">
        <v>2753</v>
      </c>
      <c r="E612" s="9">
        <v>8</v>
      </c>
      <c r="F612" s="11">
        <v>6.9700960924732804</v>
      </c>
      <c r="G612" s="105" t="s">
        <v>8462</v>
      </c>
      <c r="H612" s="11">
        <v>4.728652797124</v>
      </c>
      <c r="I612" s="11">
        <v>14.460403726708099</v>
      </c>
      <c r="J612" s="105" t="s">
        <v>4547</v>
      </c>
      <c r="K612" s="87" t="str">
        <f t="shared" si="27"/>
        <v>ACHTUNG! Anzahl Beobachtungen unter 10, Mittelwert und P95 sind statistisch nicht robust!</v>
      </c>
      <c r="L612" s="8" t="str">
        <f t="shared" si="28"/>
        <v>ACHTUNG! Anzahl Beobachtungen unter 10, Mittelwert und P95 sind statistisch nicht robust!</v>
      </c>
      <c r="M612" s="8" t="str">
        <f t="shared" si="29"/>
        <v>ACHTUNG! Anzahl Beobachtungen unter 60, P95 ist statistisch nicht robust!</v>
      </c>
    </row>
    <row r="613" spans="1:13" ht="17.45" customHeight="1" x14ac:dyDescent="0.25">
      <c r="A613" s="9">
        <v>4</v>
      </c>
      <c r="B613" s="96" t="s">
        <v>4548</v>
      </c>
      <c r="C613" s="64">
        <v>3231</v>
      </c>
      <c r="D613" s="9" t="s">
        <v>2755</v>
      </c>
      <c r="E613" s="9">
        <v>1</v>
      </c>
      <c r="F613" s="11">
        <v>7.5528700906344399</v>
      </c>
      <c r="G613" s="105"/>
      <c r="H613" s="11"/>
      <c r="I613" s="11"/>
      <c r="J613" s="105"/>
      <c r="K613" s="87" t="str">
        <f t="shared" si="27"/>
        <v>ACHTUNG! Anzahl Beobachtungen unter 10, Mittelwert und P95 sind statistisch nicht robust!</v>
      </c>
      <c r="L613" s="8" t="str">
        <f t="shared" si="28"/>
        <v>ACHTUNG! Anzahl Beobachtungen unter 10, Mittelwert und P95 sind statistisch nicht robust!</v>
      </c>
      <c r="M613" s="8" t="str">
        <f t="shared" si="29"/>
        <v>ACHTUNG! Anzahl Beobachtungen unter 60, P95 ist statistisch nicht robust!</v>
      </c>
    </row>
    <row r="614" spans="1:13" ht="17.45" customHeight="1" x14ac:dyDescent="0.25">
      <c r="A614" s="9">
        <v>4</v>
      </c>
      <c r="B614" s="96" t="s">
        <v>4549</v>
      </c>
      <c r="C614" s="64">
        <v>3234</v>
      </c>
      <c r="D614" s="9" t="s">
        <v>2754</v>
      </c>
      <c r="E614" s="9">
        <v>5</v>
      </c>
      <c r="F614" s="11">
        <v>5.2226935312831397</v>
      </c>
      <c r="G614" s="105" t="s">
        <v>4550</v>
      </c>
      <c r="H614" s="11">
        <v>1.93121530763334</v>
      </c>
      <c r="I614" s="11">
        <v>7.5379992930364104</v>
      </c>
      <c r="J614" s="105" t="s">
        <v>4551</v>
      </c>
      <c r="K614" s="87" t="str">
        <f t="shared" si="27"/>
        <v>ACHTUNG! Anzahl Beobachtungen unter 10, Mittelwert und P95 sind statistisch nicht robust!</v>
      </c>
      <c r="L614" s="8" t="str">
        <f t="shared" si="28"/>
        <v>ACHTUNG! Anzahl Beobachtungen unter 10, Mittelwert und P95 sind statistisch nicht robust!</v>
      </c>
      <c r="M614" s="8" t="str">
        <f t="shared" si="29"/>
        <v>ACHTUNG! Anzahl Beobachtungen unter 60, P95 ist statistisch nicht robust!</v>
      </c>
    </row>
    <row r="615" spans="1:13" ht="17.45" customHeight="1" x14ac:dyDescent="0.25">
      <c r="A615" s="9">
        <v>3</v>
      </c>
      <c r="B615" s="96" t="s">
        <v>4552</v>
      </c>
      <c r="C615" s="64">
        <v>3253</v>
      </c>
      <c r="D615" s="9" t="s">
        <v>2756</v>
      </c>
      <c r="E615" s="9">
        <v>26</v>
      </c>
      <c r="F615" s="11">
        <v>10.030546600041999</v>
      </c>
      <c r="G615" s="105" t="s">
        <v>8463</v>
      </c>
      <c r="H615" s="11">
        <v>5.5886225311426401</v>
      </c>
      <c r="I615" s="11">
        <v>20</v>
      </c>
      <c r="J615" s="105" t="s">
        <v>4553</v>
      </c>
      <c r="K615" s="87" t="str">
        <f t="shared" si="27"/>
        <v>ACHTUNG! Anzahl Beobachtungen unter 60, P95 ist statistisch nicht robust!</v>
      </c>
      <c r="L615" s="8" t="str">
        <f t="shared" si="28"/>
        <v/>
      </c>
      <c r="M615" s="8" t="str">
        <f t="shared" si="29"/>
        <v>ACHTUNG! Anzahl Beobachtungen unter 60, P95 ist statistisch nicht robust!</v>
      </c>
    </row>
    <row r="616" spans="1:13" ht="17.45" customHeight="1" x14ac:dyDescent="0.25">
      <c r="A616" s="9">
        <v>4</v>
      </c>
      <c r="B616" s="96" t="s">
        <v>4554</v>
      </c>
      <c r="C616" s="64">
        <v>3254</v>
      </c>
      <c r="D616" s="9" t="s">
        <v>2757</v>
      </c>
      <c r="E616" s="9">
        <v>2</v>
      </c>
      <c r="F616" s="11">
        <v>6.73418138110637</v>
      </c>
      <c r="G616" s="105" t="s">
        <v>4555</v>
      </c>
      <c r="H616" s="11">
        <v>1.12562787120458</v>
      </c>
      <c r="I616" s="11">
        <v>7.4505265718455798</v>
      </c>
      <c r="J616" s="105" t="s">
        <v>4556</v>
      </c>
      <c r="K616" s="87" t="str">
        <f t="shared" si="27"/>
        <v>ACHTUNG! Anzahl Beobachtungen unter 10, Mittelwert und P95 sind statistisch nicht robust!</v>
      </c>
      <c r="L616" s="8" t="str">
        <f t="shared" si="28"/>
        <v>ACHTUNG! Anzahl Beobachtungen unter 10, Mittelwert und P95 sind statistisch nicht robust!</v>
      </c>
      <c r="M616" s="8" t="str">
        <f t="shared" si="29"/>
        <v>ACHTUNG! Anzahl Beobachtungen unter 60, P95 ist statistisch nicht robust!</v>
      </c>
    </row>
    <row r="617" spans="1:13" ht="17.45" customHeight="1" x14ac:dyDescent="0.25">
      <c r="A617" s="9">
        <v>4</v>
      </c>
      <c r="B617" s="96" t="s">
        <v>4557</v>
      </c>
      <c r="C617" s="64">
        <v>3255</v>
      </c>
      <c r="D617" s="9" t="s">
        <v>2758</v>
      </c>
      <c r="E617" s="9">
        <v>24</v>
      </c>
      <c r="F617" s="11">
        <v>10.30524370162</v>
      </c>
      <c r="G617" s="105" t="s">
        <v>8464</v>
      </c>
      <c r="H617" s="11">
        <v>5.7332267852271599</v>
      </c>
      <c r="I617" s="11">
        <v>20</v>
      </c>
      <c r="J617" s="105" t="s">
        <v>4558</v>
      </c>
      <c r="K617" s="87" t="str">
        <f t="shared" si="27"/>
        <v>ACHTUNG! Anzahl Beobachtungen unter 60, P95 ist statistisch nicht robust!</v>
      </c>
      <c r="L617" s="8" t="str">
        <f t="shared" si="28"/>
        <v/>
      </c>
      <c r="M617" s="8" t="str">
        <f t="shared" si="29"/>
        <v>ACHTUNG! Anzahl Beobachtungen unter 60, P95 ist statistisch nicht robust!</v>
      </c>
    </row>
    <row r="618" spans="1:13" ht="17.45" customHeight="1" x14ac:dyDescent="0.25">
      <c r="A618" s="9">
        <v>2</v>
      </c>
      <c r="B618" s="96" t="s">
        <v>1994</v>
      </c>
      <c r="C618" s="64">
        <v>3260</v>
      </c>
      <c r="D618" s="9" t="s">
        <v>2759</v>
      </c>
      <c r="E618" s="9">
        <v>140</v>
      </c>
      <c r="F618" s="11">
        <v>1.80008150499839</v>
      </c>
      <c r="G618" s="105" t="s">
        <v>8465</v>
      </c>
      <c r="H618" s="11">
        <v>2.1447905466851802</v>
      </c>
      <c r="I618" s="11">
        <v>3.7820104345055601</v>
      </c>
      <c r="J618" s="105" t="s">
        <v>4559</v>
      </c>
      <c r="K618" s="87" t="str">
        <f t="shared" si="27"/>
        <v/>
      </c>
      <c r="L618" s="8" t="str">
        <f t="shared" si="28"/>
        <v/>
      </c>
      <c r="M618" s="8" t="str">
        <f t="shared" si="29"/>
        <v/>
      </c>
    </row>
    <row r="619" spans="1:13" ht="17.45" customHeight="1" x14ac:dyDescent="0.25">
      <c r="A619" s="9">
        <v>3</v>
      </c>
      <c r="B619" s="96" t="s">
        <v>1995</v>
      </c>
      <c r="C619" s="64">
        <v>3261</v>
      </c>
      <c r="D619" s="9" t="s">
        <v>2760</v>
      </c>
      <c r="E619" s="9">
        <v>139</v>
      </c>
      <c r="F619" s="11">
        <v>1.8126043592652501</v>
      </c>
      <c r="G619" s="105" t="s">
        <v>8466</v>
      </c>
      <c r="H619" s="11">
        <v>2.14740461519323</v>
      </c>
      <c r="I619" s="11">
        <v>3.7825082639690901</v>
      </c>
      <c r="J619" s="105" t="s">
        <v>4560</v>
      </c>
      <c r="K619" s="87" t="str">
        <f t="shared" si="27"/>
        <v/>
      </c>
      <c r="L619" s="8" t="str">
        <f t="shared" si="28"/>
        <v/>
      </c>
      <c r="M619" s="8" t="str">
        <f t="shared" si="29"/>
        <v/>
      </c>
    </row>
    <row r="620" spans="1:13" ht="17.45" customHeight="1" x14ac:dyDescent="0.25">
      <c r="A620" s="9">
        <v>4</v>
      </c>
      <c r="B620" s="96" t="s">
        <v>1996</v>
      </c>
      <c r="C620" s="64">
        <v>3262</v>
      </c>
      <c r="D620" s="9" t="s">
        <v>2761</v>
      </c>
      <c r="E620" s="9">
        <v>139</v>
      </c>
      <c r="F620" s="11">
        <v>1.8126043592652501</v>
      </c>
      <c r="G620" s="105" t="s">
        <v>8467</v>
      </c>
      <c r="H620" s="11">
        <v>2.14740461519323</v>
      </c>
      <c r="I620" s="11">
        <v>3.7825082639690901</v>
      </c>
      <c r="J620" s="105" t="s">
        <v>4560</v>
      </c>
      <c r="K620" s="87" t="str">
        <f t="shared" si="27"/>
        <v/>
      </c>
      <c r="L620" s="8" t="str">
        <f t="shared" si="28"/>
        <v/>
      </c>
      <c r="M620" s="8" t="str">
        <f t="shared" si="29"/>
        <v/>
      </c>
    </row>
    <row r="621" spans="1:13" ht="17.45" customHeight="1" x14ac:dyDescent="0.25">
      <c r="A621" s="9">
        <v>5</v>
      </c>
      <c r="B621" s="96" t="s">
        <v>1997</v>
      </c>
      <c r="C621" s="64">
        <v>3272</v>
      </c>
      <c r="D621" s="9" t="s">
        <v>2762</v>
      </c>
      <c r="E621" s="9">
        <v>8</v>
      </c>
      <c r="F621" s="11">
        <v>6.1394066598207404</v>
      </c>
      <c r="G621" s="105" t="s">
        <v>8468</v>
      </c>
      <c r="H621" s="11">
        <v>6.5517787415559798</v>
      </c>
      <c r="I621" s="11">
        <v>16.320960698690001</v>
      </c>
      <c r="J621" s="105" t="s">
        <v>4561</v>
      </c>
      <c r="K621" s="87" t="str">
        <f t="shared" si="27"/>
        <v>ACHTUNG! Anzahl Beobachtungen unter 10, Mittelwert und P95 sind statistisch nicht robust!</v>
      </c>
      <c r="L621" s="8" t="str">
        <f t="shared" si="28"/>
        <v>ACHTUNG! Anzahl Beobachtungen unter 10, Mittelwert und P95 sind statistisch nicht robust!</v>
      </c>
      <c r="M621" s="8" t="str">
        <f t="shared" si="29"/>
        <v>ACHTUNG! Anzahl Beobachtungen unter 60, P95 ist statistisch nicht robust!</v>
      </c>
    </row>
    <row r="622" spans="1:13" ht="17.45" customHeight="1" x14ac:dyDescent="0.25">
      <c r="A622" s="9">
        <v>2</v>
      </c>
      <c r="B622" s="96" t="s">
        <v>1998</v>
      </c>
      <c r="C622" s="64">
        <v>3288</v>
      </c>
      <c r="D622" s="9" t="s">
        <v>2763</v>
      </c>
      <c r="E622" s="9">
        <v>1</v>
      </c>
      <c r="F622" s="11">
        <v>8.1168831168831197</v>
      </c>
      <c r="G622" s="105"/>
      <c r="H622" s="11"/>
      <c r="I622" s="11"/>
      <c r="J622" s="105"/>
      <c r="K622" s="87" t="str">
        <f t="shared" si="27"/>
        <v>ACHTUNG! Anzahl Beobachtungen unter 10, Mittelwert und P95 sind statistisch nicht robust!</v>
      </c>
      <c r="L622" s="8" t="str">
        <f t="shared" si="28"/>
        <v>ACHTUNG! Anzahl Beobachtungen unter 10, Mittelwert und P95 sind statistisch nicht robust!</v>
      </c>
      <c r="M622" s="8" t="str">
        <f t="shared" si="29"/>
        <v>ACHTUNG! Anzahl Beobachtungen unter 60, P95 ist statistisch nicht robust!</v>
      </c>
    </row>
    <row r="623" spans="1:13" ht="17.45" customHeight="1" x14ac:dyDescent="0.25">
      <c r="A623" s="9">
        <v>3</v>
      </c>
      <c r="B623" s="96" t="s">
        <v>1999</v>
      </c>
      <c r="C623" s="64">
        <v>3289</v>
      </c>
      <c r="D623" s="9" t="s">
        <v>2764</v>
      </c>
      <c r="E623" s="9">
        <v>1</v>
      </c>
      <c r="F623" s="11">
        <v>8.1168831168831197</v>
      </c>
      <c r="G623" s="105"/>
      <c r="H623" s="11"/>
      <c r="I623" s="11"/>
      <c r="J623" s="105"/>
      <c r="K623" s="87" t="str">
        <f t="shared" si="27"/>
        <v>ACHTUNG! Anzahl Beobachtungen unter 10, Mittelwert und P95 sind statistisch nicht robust!</v>
      </c>
      <c r="L623" s="8" t="str">
        <f t="shared" si="28"/>
        <v>ACHTUNG! Anzahl Beobachtungen unter 10, Mittelwert und P95 sind statistisch nicht robust!</v>
      </c>
      <c r="M623" s="8" t="str">
        <f t="shared" si="29"/>
        <v>ACHTUNG! Anzahl Beobachtungen unter 60, P95 ist statistisch nicht robust!</v>
      </c>
    </row>
    <row r="624" spans="1:13" ht="17.45" customHeight="1" x14ac:dyDescent="0.25">
      <c r="A624" s="9">
        <v>4</v>
      </c>
      <c r="B624" s="96" t="s">
        <v>2000</v>
      </c>
      <c r="C624" s="64">
        <v>3290</v>
      </c>
      <c r="D624" s="9" t="s">
        <v>2765</v>
      </c>
      <c r="E624" s="9">
        <v>1</v>
      </c>
      <c r="F624" s="11">
        <v>8.1168831168831197</v>
      </c>
      <c r="G624" s="105"/>
      <c r="H624" s="11"/>
      <c r="I624" s="11"/>
      <c r="J624" s="105"/>
      <c r="K624" s="87" t="str">
        <f t="shared" si="27"/>
        <v>ACHTUNG! Anzahl Beobachtungen unter 10, Mittelwert und P95 sind statistisch nicht robust!</v>
      </c>
      <c r="L624" s="8" t="str">
        <f t="shared" si="28"/>
        <v>ACHTUNG! Anzahl Beobachtungen unter 10, Mittelwert und P95 sind statistisch nicht robust!</v>
      </c>
      <c r="M624" s="8" t="str">
        <f t="shared" si="29"/>
        <v>ACHTUNG! Anzahl Beobachtungen unter 60, P95 ist statistisch nicht robust!</v>
      </c>
    </row>
    <row r="625" spans="1:13" ht="17.45" customHeight="1" x14ac:dyDescent="0.25">
      <c r="A625" s="9">
        <v>1</v>
      </c>
      <c r="B625" s="96" t="s">
        <v>2001</v>
      </c>
      <c r="C625" s="64">
        <v>3293</v>
      </c>
      <c r="D625" s="9" t="s">
        <v>2766</v>
      </c>
      <c r="E625" s="9">
        <v>367</v>
      </c>
      <c r="F625" s="11">
        <v>23.8150054412971</v>
      </c>
      <c r="G625" s="105" t="s">
        <v>4562</v>
      </c>
      <c r="H625" s="11">
        <v>14.5612783555707</v>
      </c>
      <c r="I625" s="11">
        <v>48.362280294208396</v>
      </c>
      <c r="J625" s="105" t="s">
        <v>4563</v>
      </c>
      <c r="K625" s="87" t="str">
        <f t="shared" si="27"/>
        <v/>
      </c>
      <c r="L625" s="8" t="str">
        <f t="shared" si="28"/>
        <v/>
      </c>
      <c r="M625" s="8" t="str">
        <f t="shared" si="29"/>
        <v/>
      </c>
    </row>
    <row r="626" spans="1:13" ht="17.45" customHeight="1" x14ac:dyDescent="0.25">
      <c r="A626" s="9">
        <v>2</v>
      </c>
      <c r="B626" s="96" t="s">
        <v>2002</v>
      </c>
      <c r="C626" s="64">
        <v>3294</v>
      </c>
      <c r="D626" s="9" t="s">
        <v>2767</v>
      </c>
      <c r="E626" s="9">
        <v>361</v>
      </c>
      <c r="F626" s="11">
        <v>20.6889565537113</v>
      </c>
      <c r="G626" s="105" t="s">
        <v>8469</v>
      </c>
      <c r="H626" s="11">
        <v>14.3385001521749</v>
      </c>
      <c r="I626" s="11">
        <v>45.638897637795303</v>
      </c>
      <c r="J626" s="105" t="s">
        <v>4564</v>
      </c>
      <c r="K626" s="87" t="str">
        <f t="shared" si="27"/>
        <v/>
      </c>
      <c r="L626" s="8" t="str">
        <f t="shared" si="28"/>
        <v/>
      </c>
      <c r="M626" s="8" t="str">
        <f t="shared" si="29"/>
        <v/>
      </c>
    </row>
    <row r="627" spans="1:13" ht="17.45" customHeight="1" x14ac:dyDescent="0.25">
      <c r="A627" s="9">
        <v>3</v>
      </c>
      <c r="B627" s="96" t="s">
        <v>2003</v>
      </c>
      <c r="C627" s="64">
        <v>3295</v>
      </c>
      <c r="D627" s="9" t="s">
        <v>2768</v>
      </c>
      <c r="E627" s="9">
        <v>350</v>
      </c>
      <c r="F627" s="11">
        <v>18.6577522013852</v>
      </c>
      <c r="G627" s="105" t="s">
        <v>8470</v>
      </c>
      <c r="H627" s="11">
        <v>13.6858905669399</v>
      </c>
      <c r="I627" s="11">
        <v>41.619806658379296</v>
      </c>
      <c r="J627" s="105" t="s">
        <v>4565</v>
      </c>
      <c r="K627" s="87" t="str">
        <f t="shared" si="27"/>
        <v/>
      </c>
      <c r="L627" s="8" t="str">
        <f t="shared" si="28"/>
        <v/>
      </c>
      <c r="M627" s="8" t="str">
        <f t="shared" si="29"/>
        <v/>
      </c>
    </row>
    <row r="628" spans="1:13" ht="17.45" customHeight="1" x14ac:dyDescent="0.25">
      <c r="A628" s="9">
        <v>4</v>
      </c>
      <c r="B628" s="96" t="s">
        <v>2004</v>
      </c>
      <c r="C628" s="64">
        <v>3296</v>
      </c>
      <c r="D628" s="9" t="s">
        <v>2769</v>
      </c>
      <c r="E628" s="9">
        <v>350</v>
      </c>
      <c r="F628" s="11">
        <v>18.6577522013852</v>
      </c>
      <c r="G628" s="105" t="s">
        <v>8471</v>
      </c>
      <c r="H628" s="11">
        <v>13.6858905669399</v>
      </c>
      <c r="I628" s="11">
        <v>41.619806658379296</v>
      </c>
      <c r="J628" s="105" t="s">
        <v>4565</v>
      </c>
      <c r="K628" s="87" t="str">
        <f t="shared" si="27"/>
        <v/>
      </c>
      <c r="L628" s="8" t="str">
        <f t="shared" si="28"/>
        <v/>
      </c>
      <c r="M628" s="8" t="str">
        <f t="shared" si="29"/>
        <v/>
      </c>
    </row>
    <row r="629" spans="1:13" ht="17.45" customHeight="1" x14ac:dyDescent="0.25">
      <c r="A629" s="9">
        <v>3</v>
      </c>
      <c r="B629" s="96" t="s">
        <v>2005</v>
      </c>
      <c r="C629" s="64">
        <v>3300</v>
      </c>
      <c r="D629" s="9" t="s">
        <v>2770</v>
      </c>
      <c r="E629" s="9">
        <v>74</v>
      </c>
      <c r="F629" s="11">
        <v>12.682433046012999</v>
      </c>
      <c r="G629" s="105" t="s">
        <v>8472</v>
      </c>
      <c r="H629" s="11">
        <v>8.1951872674256592</v>
      </c>
      <c r="I629" s="11">
        <v>28.116676373519699</v>
      </c>
      <c r="J629" s="105" t="s">
        <v>4566</v>
      </c>
      <c r="K629" s="87" t="str">
        <f t="shared" si="27"/>
        <v/>
      </c>
      <c r="L629" s="8" t="str">
        <f t="shared" si="28"/>
        <v/>
      </c>
      <c r="M629" s="8" t="str">
        <f t="shared" si="29"/>
        <v/>
      </c>
    </row>
    <row r="630" spans="1:13" ht="17.45" customHeight="1" x14ac:dyDescent="0.25">
      <c r="A630" s="9">
        <v>4</v>
      </c>
      <c r="B630" s="96" t="s">
        <v>2006</v>
      </c>
      <c r="C630" s="64">
        <v>3301</v>
      </c>
      <c r="D630" s="9" t="s">
        <v>2771</v>
      </c>
      <c r="E630" s="9">
        <v>66</v>
      </c>
      <c r="F630" s="11">
        <v>11.3367971415916</v>
      </c>
      <c r="G630" s="105" t="s">
        <v>8473</v>
      </c>
      <c r="H630" s="11">
        <v>7.1430132044782804</v>
      </c>
      <c r="I630" s="11">
        <v>24.502598715928599</v>
      </c>
      <c r="J630" s="105" t="s">
        <v>4567</v>
      </c>
      <c r="K630" s="87" t="str">
        <f t="shared" si="27"/>
        <v/>
      </c>
      <c r="L630" s="8" t="str">
        <f t="shared" si="28"/>
        <v/>
      </c>
      <c r="M630" s="8" t="str">
        <f t="shared" si="29"/>
        <v/>
      </c>
    </row>
    <row r="631" spans="1:13" ht="17.45" customHeight="1" x14ac:dyDescent="0.25">
      <c r="A631" s="9">
        <v>5</v>
      </c>
      <c r="B631" s="96" t="s">
        <v>2007</v>
      </c>
      <c r="C631" s="64">
        <v>3302</v>
      </c>
      <c r="D631" s="9" t="s">
        <v>2772</v>
      </c>
      <c r="E631" s="9">
        <v>3</v>
      </c>
      <c r="F631" s="11">
        <v>14.161396540009401</v>
      </c>
      <c r="G631" s="105" t="s">
        <v>4568</v>
      </c>
      <c r="H631" s="11">
        <v>3.0082122397263902</v>
      </c>
      <c r="I631" s="11">
        <v>16.9667590027701</v>
      </c>
      <c r="J631" s="105" t="s">
        <v>4569</v>
      </c>
      <c r="K631" s="87" t="str">
        <f t="shared" si="27"/>
        <v>ACHTUNG! Anzahl Beobachtungen unter 10, Mittelwert und P95 sind statistisch nicht robust!</v>
      </c>
      <c r="L631" s="8" t="str">
        <f t="shared" si="28"/>
        <v>ACHTUNG! Anzahl Beobachtungen unter 10, Mittelwert und P95 sind statistisch nicht robust!</v>
      </c>
      <c r="M631" s="8" t="str">
        <f t="shared" si="29"/>
        <v>ACHTUNG! Anzahl Beobachtungen unter 60, P95 ist statistisch nicht robust!</v>
      </c>
    </row>
    <row r="632" spans="1:13" ht="17.45" customHeight="1" x14ac:dyDescent="0.25">
      <c r="A632" s="9">
        <v>5</v>
      </c>
      <c r="B632" s="96" t="s">
        <v>2008</v>
      </c>
      <c r="C632" s="64">
        <v>3303</v>
      </c>
      <c r="D632" s="9" t="s">
        <v>2773</v>
      </c>
      <c r="E632" s="9">
        <v>59</v>
      </c>
      <c r="F632" s="11">
        <v>11.084697952079701</v>
      </c>
      <c r="G632" s="105" t="s">
        <v>8474</v>
      </c>
      <c r="H632" s="11">
        <v>7.3355273343975096</v>
      </c>
      <c r="I632" s="11">
        <v>24.854547310401099</v>
      </c>
      <c r="J632" s="105" t="s">
        <v>4570</v>
      </c>
      <c r="K632" s="87" t="str">
        <f t="shared" si="27"/>
        <v>ACHTUNG! Anzahl Beobachtungen unter 60, P95 ist statistisch nicht robust!</v>
      </c>
      <c r="L632" s="8" t="str">
        <f t="shared" si="28"/>
        <v/>
      </c>
      <c r="M632" s="8" t="str">
        <f t="shared" si="29"/>
        <v>ACHTUNG! Anzahl Beobachtungen unter 60, P95 ist statistisch nicht robust!</v>
      </c>
    </row>
    <row r="633" spans="1:13" ht="17.45" customHeight="1" x14ac:dyDescent="0.25">
      <c r="A633" s="9">
        <v>4</v>
      </c>
      <c r="B633" s="96" t="s">
        <v>2009</v>
      </c>
      <c r="C633" s="64">
        <v>3307</v>
      </c>
      <c r="D633" s="9" t="s">
        <v>2774</v>
      </c>
      <c r="E633" s="9">
        <v>12</v>
      </c>
      <c r="F633" s="11">
        <v>15.855952838326401</v>
      </c>
      <c r="G633" s="105" t="s">
        <v>8475</v>
      </c>
      <c r="H633" s="11">
        <v>10.633389500839201</v>
      </c>
      <c r="I633" s="11">
        <v>31.942322383498901</v>
      </c>
      <c r="J633" s="105" t="s">
        <v>4571</v>
      </c>
      <c r="K633" s="87" t="str">
        <f t="shared" si="27"/>
        <v>ACHTUNG! Anzahl Beobachtungen unter 60, P95 ist statistisch nicht robust!</v>
      </c>
      <c r="L633" s="8" t="str">
        <f t="shared" si="28"/>
        <v/>
      </c>
      <c r="M633" s="8" t="str">
        <f t="shared" si="29"/>
        <v>ACHTUNG! Anzahl Beobachtungen unter 60, P95 ist statistisch nicht robust!</v>
      </c>
    </row>
    <row r="634" spans="1:13" ht="17.45" customHeight="1" x14ac:dyDescent="0.25">
      <c r="A634" s="9">
        <v>2</v>
      </c>
      <c r="B634" s="96" t="s">
        <v>2010</v>
      </c>
      <c r="C634" s="64">
        <v>3309</v>
      </c>
      <c r="D634" s="9" t="s">
        <v>2775</v>
      </c>
      <c r="E634" s="9">
        <v>105</v>
      </c>
      <c r="F634" s="11">
        <v>12.1085112482501</v>
      </c>
      <c r="G634" s="105" t="s">
        <v>8476</v>
      </c>
      <c r="H634" s="11">
        <v>7.7386905998133004</v>
      </c>
      <c r="I634" s="11">
        <v>27.9937265514484</v>
      </c>
      <c r="J634" s="105" t="s">
        <v>4572</v>
      </c>
      <c r="K634" s="87" t="str">
        <f t="shared" si="27"/>
        <v/>
      </c>
      <c r="L634" s="8" t="str">
        <f t="shared" si="28"/>
        <v/>
      </c>
      <c r="M634" s="8" t="str">
        <f t="shared" si="29"/>
        <v/>
      </c>
    </row>
    <row r="635" spans="1:13" ht="17.45" customHeight="1" x14ac:dyDescent="0.25">
      <c r="A635" s="9">
        <v>3</v>
      </c>
      <c r="B635" s="96" t="s">
        <v>2011</v>
      </c>
      <c r="C635" s="64">
        <v>3310</v>
      </c>
      <c r="D635" s="9" t="s">
        <v>2776</v>
      </c>
      <c r="E635" s="9">
        <v>102</v>
      </c>
      <c r="F635" s="11">
        <v>11.754600846990501</v>
      </c>
      <c r="G635" s="105" t="s">
        <v>8477</v>
      </c>
      <c r="H635" s="11">
        <v>7.6154975254095101</v>
      </c>
      <c r="I635" s="11">
        <v>27.272033619758599</v>
      </c>
      <c r="J635" s="105" t="s">
        <v>4573</v>
      </c>
      <c r="K635" s="87" t="str">
        <f t="shared" si="27"/>
        <v/>
      </c>
      <c r="L635" s="8" t="str">
        <f t="shared" si="28"/>
        <v/>
      </c>
      <c r="M635" s="8" t="str">
        <f t="shared" si="29"/>
        <v/>
      </c>
    </row>
    <row r="636" spans="1:13" ht="17.45" customHeight="1" x14ac:dyDescent="0.25">
      <c r="A636" s="9">
        <v>4</v>
      </c>
      <c r="B636" s="96" t="s">
        <v>2012</v>
      </c>
      <c r="C636" s="64">
        <v>3311</v>
      </c>
      <c r="D636" s="9" t="s">
        <v>2777</v>
      </c>
      <c r="E636" s="9">
        <v>48</v>
      </c>
      <c r="F636" s="11">
        <v>11.4483607222069</v>
      </c>
      <c r="G636" s="105" t="s">
        <v>8478</v>
      </c>
      <c r="H636" s="11">
        <v>6.8892450549332596</v>
      </c>
      <c r="I636" s="11">
        <v>25.749099246642601</v>
      </c>
      <c r="J636" s="105" t="s">
        <v>4574</v>
      </c>
      <c r="K636" s="87" t="str">
        <f t="shared" si="27"/>
        <v>ACHTUNG! Anzahl Beobachtungen unter 60, P95 ist statistisch nicht robust!</v>
      </c>
      <c r="L636" s="8" t="str">
        <f t="shared" si="28"/>
        <v/>
      </c>
      <c r="M636" s="8" t="str">
        <f t="shared" si="29"/>
        <v>ACHTUNG! Anzahl Beobachtungen unter 60, P95 ist statistisch nicht robust!</v>
      </c>
    </row>
    <row r="637" spans="1:13" ht="17.45" customHeight="1" x14ac:dyDescent="0.25">
      <c r="A637" s="9">
        <v>5</v>
      </c>
      <c r="B637" s="96" t="s">
        <v>2013</v>
      </c>
      <c r="C637" s="64">
        <v>3312</v>
      </c>
      <c r="D637" s="9" t="s">
        <v>2778</v>
      </c>
      <c r="E637" s="9">
        <v>15</v>
      </c>
      <c r="F637" s="11">
        <v>11.3565602534365</v>
      </c>
      <c r="G637" s="105" t="s">
        <v>8479</v>
      </c>
      <c r="H637" s="11">
        <v>8.1331174643873094</v>
      </c>
      <c r="I637" s="11">
        <v>27.375635299553402</v>
      </c>
      <c r="J637" s="105" t="s">
        <v>4575</v>
      </c>
      <c r="K637" s="87" t="str">
        <f t="shared" si="27"/>
        <v>ACHTUNG! Anzahl Beobachtungen unter 60, P95 ist statistisch nicht robust!</v>
      </c>
      <c r="L637" s="8" t="str">
        <f t="shared" si="28"/>
        <v/>
      </c>
      <c r="M637" s="8" t="str">
        <f t="shared" si="29"/>
        <v>ACHTUNG! Anzahl Beobachtungen unter 60, P95 ist statistisch nicht robust!</v>
      </c>
    </row>
    <row r="638" spans="1:13" ht="17.45" customHeight="1" x14ac:dyDescent="0.25">
      <c r="A638" s="9">
        <v>6</v>
      </c>
      <c r="B638" s="96" t="s">
        <v>2014</v>
      </c>
      <c r="C638" s="64">
        <v>3323</v>
      </c>
      <c r="D638" s="9" t="s">
        <v>2779</v>
      </c>
      <c r="E638" s="9">
        <v>11</v>
      </c>
      <c r="F638" s="11">
        <v>11.4026152209549</v>
      </c>
      <c r="G638" s="105" t="s">
        <v>8480</v>
      </c>
      <c r="H638" s="11">
        <v>8.1777306616743797</v>
      </c>
      <c r="I638" s="11">
        <v>26.265029254806102</v>
      </c>
      <c r="J638" s="105" t="s">
        <v>4576</v>
      </c>
      <c r="K638" s="87" t="str">
        <f t="shared" si="27"/>
        <v>ACHTUNG! Anzahl Beobachtungen unter 60, P95 ist statistisch nicht robust!</v>
      </c>
      <c r="L638" s="8" t="str">
        <f t="shared" si="28"/>
        <v/>
      </c>
      <c r="M638" s="8" t="str">
        <f t="shared" si="29"/>
        <v>ACHTUNG! Anzahl Beobachtungen unter 60, P95 ist statistisch nicht robust!</v>
      </c>
    </row>
    <row r="639" spans="1:13" ht="17.45" customHeight="1" x14ac:dyDescent="0.25">
      <c r="A639" s="9">
        <v>6</v>
      </c>
      <c r="B639" s="96" t="s">
        <v>2015</v>
      </c>
      <c r="C639" s="64">
        <v>3331</v>
      </c>
      <c r="D639" s="9" t="s">
        <v>2780</v>
      </c>
      <c r="E639" s="9">
        <v>3</v>
      </c>
      <c r="F639" s="11">
        <v>6.6675642831496704</v>
      </c>
      <c r="G639" s="105" t="s">
        <v>4577</v>
      </c>
      <c r="H639" s="11">
        <v>1.92953779913809</v>
      </c>
      <c r="I639" s="11">
        <v>8.5339506172839492</v>
      </c>
      <c r="J639" s="105" t="s">
        <v>4578</v>
      </c>
      <c r="K639" s="87" t="str">
        <f t="shared" si="27"/>
        <v>ACHTUNG! Anzahl Beobachtungen unter 10, Mittelwert und P95 sind statistisch nicht robust!</v>
      </c>
      <c r="L639" s="8" t="str">
        <f t="shared" si="28"/>
        <v>ACHTUNG! Anzahl Beobachtungen unter 10, Mittelwert und P95 sind statistisch nicht robust!</v>
      </c>
      <c r="M639" s="8" t="str">
        <f t="shared" si="29"/>
        <v>ACHTUNG! Anzahl Beobachtungen unter 60, P95 ist statistisch nicht robust!</v>
      </c>
    </row>
    <row r="640" spans="1:13" ht="17.45" customHeight="1" x14ac:dyDescent="0.25">
      <c r="A640" s="9">
        <v>5</v>
      </c>
      <c r="B640" s="96" t="s">
        <v>2016</v>
      </c>
      <c r="C640" s="64">
        <v>3332</v>
      </c>
      <c r="D640" s="9" t="s">
        <v>2781</v>
      </c>
      <c r="E640" s="9">
        <v>33</v>
      </c>
      <c r="F640" s="11">
        <v>11.490088208011599</v>
      </c>
      <c r="G640" s="105" t="s">
        <v>8481</v>
      </c>
      <c r="H640" s="11">
        <v>6.3846728442019796</v>
      </c>
      <c r="I640" s="11">
        <v>24.259791967351799</v>
      </c>
      <c r="J640" s="105" t="s">
        <v>4579</v>
      </c>
      <c r="K640" s="87" t="str">
        <f t="shared" si="27"/>
        <v>ACHTUNG! Anzahl Beobachtungen unter 60, P95 ist statistisch nicht robust!</v>
      </c>
      <c r="L640" s="8" t="str">
        <f t="shared" si="28"/>
        <v/>
      </c>
      <c r="M640" s="8" t="str">
        <f t="shared" si="29"/>
        <v>ACHTUNG! Anzahl Beobachtungen unter 60, P95 ist statistisch nicht robust!</v>
      </c>
    </row>
    <row r="641" spans="1:13" ht="17.45" customHeight="1" x14ac:dyDescent="0.25">
      <c r="A641" s="9">
        <v>6</v>
      </c>
      <c r="B641" s="96" t="s">
        <v>2017</v>
      </c>
      <c r="C641" s="64">
        <v>3339</v>
      </c>
      <c r="D641" s="9" t="s">
        <v>2782</v>
      </c>
      <c r="E641" s="9">
        <v>12</v>
      </c>
      <c r="F641" s="11">
        <v>10.823187661992201</v>
      </c>
      <c r="G641" s="105" t="s">
        <v>8482</v>
      </c>
      <c r="H641" s="11">
        <v>5.7608250397731702</v>
      </c>
      <c r="I641" s="11">
        <v>21.6061808492151</v>
      </c>
      <c r="J641" s="105" t="s">
        <v>4580</v>
      </c>
      <c r="K641" s="87" t="str">
        <f t="shared" si="27"/>
        <v>ACHTUNG! Anzahl Beobachtungen unter 60, P95 ist statistisch nicht robust!</v>
      </c>
      <c r="L641" s="8" t="str">
        <f t="shared" si="28"/>
        <v/>
      </c>
      <c r="M641" s="8" t="str">
        <f t="shared" si="29"/>
        <v>ACHTUNG! Anzahl Beobachtungen unter 60, P95 ist statistisch nicht robust!</v>
      </c>
    </row>
    <row r="642" spans="1:13" ht="17.45" customHeight="1" x14ac:dyDescent="0.25">
      <c r="A642" s="9">
        <v>6</v>
      </c>
      <c r="B642" s="96" t="s">
        <v>2018</v>
      </c>
      <c r="C642" s="64">
        <v>3341</v>
      </c>
      <c r="D642" s="9" t="s">
        <v>2783</v>
      </c>
      <c r="E642" s="9">
        <v>15</v>
      </c>
      <c r="F642" s="11">
        <v>10.8033048413388</v>
      </c>
      <c r="G642" s="105" t="s">
        <v>8483</v>
      </c>
      <c r="H642" s="11">
        <v>7.2603440203129699</v>
      </c>
      <c r="I642" s="11">
        <v>27.075892246683999</v>
      </c>
      <c r="J642" s="105" t="s">
        <v>4581</v>
      </c>
      <c r="K642" s="87" t="str">
        <f t="shared" si="27"/>
        <v>ACHTUNG! Anzahl Beobachtungen unter 60, P95 ist statistisch nicht robust!</v>
      </c>
      <c r="L642" s="8" t="str">
        <f t="shared" si="28"/>
        <v/>
      </c>
      <c r="M642" s="8" t="str">
        <f t="shared" si="29"/>
        <v>ACHTUNG! Anzahl Beobachtungen unter 60, P95 ist statistisch nicht robust!</v>
      </c>
    </row>
    <row r="643" spans="1:13" ht="17.45" customHeight="1" x14ac:dyDescent="0.25">
      <c r="A643" s="9">
        <v>6</v>
      </c>
      <c r="B643" s="96" t="s">
        <v>2019</v>
      </c>
      <c r="C643" s="64">
        <v>3343</v>
      </c>
      <c r="D643" s="9" t="s">
        <v>2784</v>
      </c>
      <c r="E643" s="9">
        <v>5</v>
      </c>
      <c r="F643" s="11">
        <v>12.119628339140499</v>
      </c>
      <c r="G643" s="105" t="s">
        <v>4582</v>
      </c>
      <c r="H643" s="11">
        <v>3.9111185693808799</v>
      </c>
      <c r="I643" s="11">
        <v>17.1428571428571</v>
      </c>
      <c r="J643" s="105" t="s">
        <v>4583</v>
      </c>
      <c r="K643" s="87" t="str">
        <f t="shared" si="27"/>
        <v>ACHTUNG! Anzahl Beobachtungen unter 10, Mittelwert und P95 sind statistisch nicht robust!</v>
      </c>
      <c r="L643" s="8" t="str">
        <f t="shared" si="28"/>
        <v>ACHTUNG! Anzahl Beobachtungen unter 10, Mittelwert und P95 sind statistisch nicht robust!</v>
      </c>
      <c r="M643" s="8" t="str">
        <f t="shared" si="29"/>
        <v>ACHTUNG! Anzahl Beobachtungen unter 60, P95 ist statistisch nicht robust!</v>
      </c>
    </row>
    <row r="644" spans="1:13" ht="17.45" customHeight="1" x14ac:dyDescent="0.25">
      <c r="A644" s="9">
        <v>6</v>
      </c>
      <c r="B644" s="96" t="s">
        <v>2020</v>
      </c>
      <c r="C644" s="64">
        <v>3344</v>
      </c>
      <c r="D644" s="9" t="s">
        <v>2785</v>
      </c>
      <c r="E644" s="9">
        <v>3</v>
      </c>
      <c r="F644" s="11">
        <v>8.8823148682303597</v>
      </c>
      <c r="G644" s="105" t="s">
        <v>4584</v>
      </c>
      <c r="H644" s="11">
        <v>4.7210459091814601</v>
      </c>
      <c r="I644" s="11">
        <v>13.445287107258901</v>
      </c>
      <c r="J644" s="105" t="s">
        <v>4585</v>
      </c>
      <c r="K644" s="87" t="str">
        <f t="shared" ref="K644:K707" si="30">IF(NOT(L644=""),L644,IF(NOT(M644=""),M644,""))</f>
        <v>ACHTUNG! Anzahl Beobachtungen unter 10, Mittelwert und P95 sind statistisch nicht robust!</v>
      </c>
      <c r="L644" s="8" t="str">
        <f t="shared" ref="L644:L707" si="31">IF(E644&lt;10,"ACHTUNG! Anzahl Beobachtungen unter 10, Mittelwert und P95 sind statistisch nicht robust!","")</f>
        <v>ACHTUNG! Anzahl Beobachtungen unter 10, Mittelwert und P95 sind statistisch nicht robust!</v>
      </c>
      <c r="M644" s="8" t="str">
        <f t="shared" ref="M644:M707" si="32">IF(E644&lt;60,"ACHTUNG! Anzahl Beobachtungen unter 60, P95 ist statistisch nicht robust!","")</f>
        <v>ACHTUNG! Anzahl Beobachtungen unter 60, P95 ist statistisch nicht robust!</v>
      </c>
    </row>
    <row r="645" spans="1:13" ht="17.45" customHeight="1" x14ac:dyDescent="0.25">
      <c r="A645" s="9">
        <v>4</v>
      </c>
      <c r="B645" s="96" t="s">
        <v>2021</v>
      </c>
      <c r="C645" s="64">
        <v>3349</v>
      </c>
      <c r="D645" s="9" t="s">
        <v>2786</v>
      </c>
      <c r="E645" s="9">
        <v>31</v>
      </c>
      <c r="F645" s="11">
        <v>7.8838813576361098</v>
      </c>
      <c r="G645" s="105" t="s">
        <v>8484</v>
      </c>
      <c r="H645" s="11">
        <v>3.72420066087196</v>
      </c>
      <c r="I645" s="11">
        <v>12.0358032558948</v>
      </c>
      <c r="J645" s="105" t="s">
        <v>4586</v>
      </c>
      <c r="K645" s="87" t="str">
        <f t="shared" si="30"/>
        <v>ACHTUNG! Anzahl Beobachtungen unter 60, P95 ist statistisch nicht robust!</v>
      </c>
      <c r="L645" s="8" t="str">
        <f t="shared" si="31"/>
        <v/>
      </c>
      <c r="M645" s="8" t="str">
        <f t="shared" si="32"/>
        <v>ACHTUNG! Anzahl Beobachtungen unter 60, P95 ist statistisch nicht robust!</v>
      </c>
    </row>
    <row r="646" spans="1:13" ht="17.45" customHeight="1" x14ac:dyDescent="0.25">
      <c r="A646" s="9">
        <v>5</v>
      </c>
      <c r="B646" s="96" t="s">
        <v>2022</v>
      </c>
      <c r="C646" s="64">
        <v>3350</v>
      </c>
      <c r="D646" s="9" t="s">
        <v>2787</v>
      </c>
      <c r="E646" s="9">
        <v>1</v>
      </c>
      <c r="F646" s="11">
        <v>9.4696969696969706</v>
      </c>
      <c r="G646" s="105"/>
      <c r="H646" s="11"/>
      <c r="I646" s="11"/>
      <c r="J646" s="105"/>
      <c r="K646" s="87" t="str">
        <f t="shared" si="30"/>
        <v>ACHTUNG! Anzahl Beobachtungen unter 10, Mittelwert und P95 sind statistisch nicht robust!</v>
      </c>
      <c r="L646" s="8" t="str">
        <f t="shared" si="31"/>
        <v>ACHTUNG! Anzahl Beobachtungen unter 10, Mittelwert und P95 sind statistisch nicht robust!</v>
      </c>
      <c r="M646" s="8" t="str">
        <f t="shared" si="32"/>
        <v>ACHTUNG! Anzahl Beobachtungen unter 60, P95 ist statistisch nicht robust!</v>
      </c>
    </row>
    <row r="647" spans="1:13" ht="17.45" customHeight="1" x14ac:dyDescent="0.25">
      <c r="A647" s="9">
        <v>6</v>
      </c>
      <c r="B647" s="96" t="s">
        <v>2023</v>
      </c>
      <c r="C647" s="64">
        <v>3351</v>
      </c>
      <c r="D647" s="9" t="s">
        <v>2788</v>
      </c>
      <c r="E647" s="9">
        <v>1</v>
      </c>
      <c r="F647" s="11">
        <v>9.4696969696969706</v>
      </c>
      <c r="G647" s="105"/>
      <c r="H647" s="11"/>
      <c r="I647" s="11"/>
      <c r="J647" s="105"/>
      <c r="K647" s="87" t="str">
        <f t="shared" si="30"/>
        <v>ACHTUNG! Anzahl Beobachtungen unter 10, Mittelwert und P95 sind statistisch nicht robust!</v>
      </c>
      <c r="L647" s="8" t="str">
        <f t="shared" si="31"/>
        <v>ACHTUNG! Anzahl Beobachtungen unter 10, Mittelwert und P95 sind statistisch nicht robust!</v>
      </c>
      <c r="M647" s="8" t="str">
        <f t="shared" si="32"/>
        <v>ACHTUNG! Anzahl Beobachtungen unter 60, P95 ist statistisch nicht robust!</v>
      </c>
    </row>
    <row r="648" spans="1:13" ht="17.45" customHeight="1" x14ac:dyDescent="0.25">
      <c r="A648" s="9">
        <v>3</v>
      </c>
      <c r="B648" s="96" t="s">
        <v>2024</v>
      </c>
      <c r="C648" s="64">
        <v>3354</v>
      </c>
      <c r="D648" s="9" t="s">
        <v>2789</v>
      </c>
      <c r="E648" s="9">
        <v>4</v>
      </c>
      <c r="F648" s="11">
        <v>18.106098668308199</v>
      </c>
      <c r="G648" s="105" t="s">
        <v>8485</v>
      </c>
      <c r="H648" s="11">
        <v>8.2129278972192008</v>
      </c>
      <c r="I648" s="11">
        <v>27.192691029900299</v>
      </c>
      <c r="J648" s="105" t="s">
        <v>4587</v>
      </c>
      <c r="K648" s="87" t="str">
        <f t="shared" si="30"/>
        <v>ACHTUNG! Anzahl Beobachtungen unter 10, Mittelwert und P95 sind statistisch nicht robust!</v>
      </c>
      <c r="L648" s="8" t="str">
        <f t="shared" si="31"/>
        <v>ACHTUNG! Anzahl Beobachtungen unter 10, Mittelwert und P95 sind statistisch nicht robust!</v>
      </c>
      <c r="M648" s="8" t="str">
        <f t="shared" si="32"/>
        <v>ACHTUNG! Anzahl Beobachtungen unter 60, P95 ist statistisch nicht robust!</v>
      </c>
    </row>
    <row r="649" spans="1:13" ht="17.45" customHeight="1" x14ac:dyDescent="0.25">
      <c r="A649" s="9">
        <v>4</v>
      </c>
      <c r="B649" s="96" t="s">
        <v>2025</v>
      </c>
      <c r="C649" s="64">
        <v>3355</v>
      </c>
      <c r="D649" s="9" t="s">
        <v>2790</v>
      </c>
      <c r="E649" s="9">
        <v>1</v>
      </c>
      <c r="F649" s="11">
        <v>8.8967971530249095</v>
      </c>
      <c r="G649" s="105"/>
      <c r="H649" s="11"/>
      <c r="I649" s="11"/>
      <c r="J649" s="105"/>
      <c r="K649" s="87" t="str">
        <f t="shared" si="30"/>
        <v>ACHTUNG! Anzahl Beobachtungen unter 10, Mittelwert und P95 sind statistisch nicht robust!</v>
      </c>
      <c r="L649" s="8" t="str">
        <f t="shared" si="31"/>
        <v>ACHTUNG! Anzahl Beobachtungen unter 10, Mittelwert und P95 sind statistisch nicht robust!</v>
      </c>
      <c r="M649" s="8" t="str">
        <f t="shared" si="32"/>
        <v>ACHTUNG! Anzahl Beobachtungen unter 60, P95 ist statistisch nicht robust!</v>
      </c>
    </row>
    <row r="650" spans="1:13" ht="17.45" customHeight="1" x14ac:dyDescent="0.25">
      <c r="A650" s="9">
        <v>4</v>
      </c>
      <c r="B650" s="96" t="s">
        <v>2026</v>
      </c>
      <c r="C650" s="64">
        <v>3356</v>
      </c>
      <c r="D650" s="9" t="s">
        <v>2791</v>
      </c>
      <c r="E650" s="9">
        <v>3</v>
      </c>
      <c r="F650" s="11">
        <v>21.175865840069299</v>
      </c>
      <c r="G650" s="105" t="s">
        <v>4588</v>
      </c>
      <c r="H650" s="11">
        <v>6.6811267039661404</v>
      </c>
      <c r="I650" s="11">
        <v>27.6522702104097</v>
      </c>
      <c r="J650" s="105" t="s">
        <v>4589</v>
      </c>
      <c r="K650" s="87" t="str">
        <f t="shared" si="30"/>
        <v>ACHTUNG! Anzahl Beobachtungen unter 10, Mittelwert und P95 sind statistisch nicht robust!</v>
      </c>
      <c r="L650" s="8" t="str">
        <f t="shared" si="31"/>
        <v>ACHTUNG! Anzahl Beobachtungen unter 10, Mittelwert und P95 sind statistisch nicht robust!</v>
      </c>
      <c r="M650" s="8" t="str">
        <f t="shared" si="32"/>
        <v>ACHTUNG! Anzahl Beobachtungen unter 60, P95 ist statistisch nicht robust!</v>
      </c>
    </row>
    <row r="651" spans="1:13" ht="17.45" customHeight="1" x14ac:dyDescent="0.25">
      <c r="A651" s="9">
        <v>1</v>
      </c>
      <c r="B651" s="96" t="s">
        <v>2027</v>
      </c>
      <c r="C651" s="64">
        <v>3362</v>
      </c>
      <c r="D651" s="9" t="s">
        <v>2792</v>
      </c>
      <c r="E651" s="9">
        <v>55</v>
      </c>
      <c r="F651" s="11">
        <v>0.907303119014364</v>
      </c>
      <c r="G651" s="105" t="s">
        <v>4590</v>
      </c>
      <c r="H651" s="11">
        <v>1.8248266058771101</v>
      </c>
      <c r="I651" s="11">
        <v>2.3680943396226399</v>
      </c>
      <c r="J651" s="105" t="s">
        <v>4591</v>
      </c>
      <c r="K651" s="87" t="str">
        <f t="shared" si="30"/>
        <v>ACHTUNG! Anzahl Beobachtungen unter 60, P95 ist statistisch nicht robust!</v>
      </c>
      <c r="L651" s="8" t="str">
        <f t="shared" si="31"/>
        <v/>
      </c>
      <c r="M651" s="8" t="str">
        <f t="shared" si="32"/>
        <v>ACHTUNG! Anzahl Beobachtungen unter 60, P95 ist statistisch nicht robust!</v>
      </c>
    </row>
    <row r="652" spans="1:13" ht="17.45" customHeight="1" x14ac:dyDescent="0.25">
      <c r="A652" s="9">
        <v>2</v>
      </c>
      <c r="B652" s="96" t="s">
        <v>2028</v>
      </c>
      <c r="C652" s="64">
        <v>3380</v>
      </c>
      <c r="D652" s="9" t="s">
        <v>2793</v>
      </c>
      <c r="E652" s="9">
        <v>44</v>
      </c>
      <c r="F652" s="11">
        <v>1.12367579322073</v>
      </c>
      <c r="G652" s="105" t="s">
        <v>8486</v>
      </c>
      <c r="H652" s="11">
        <v>1.9855121415566701</v>
      </c>
      <c r="I652" s="11">
        <v>4.2136482479784299</v>
      </c>
      <c r="J652" s="105" t="s">
        <v>4592</v>
      </c>
      <c r="K652" s="87" t="str">
        <f t="shared" si="30"/>
        <v>ACHTUNG! Anzahl Beobachtungen unter 60, P95 ist statistisch nicht robust!</v>
      </c>
      <c r="L652" s="8" t="str">
        <f t="shared" si="31"/>
        <v/>
      </c>
      <c r="M652" s="8" t="str">
        <f t="shared" si="32"/>
        <v>ACHTUNG! Anzahl Beobachtungen unter 60, P95 ist statistisch nicht robust!</v>
      </c>
    </row>
    <row r="653" spans="1:13" ht="17.45" customHeight="1" x14ac:dyDescent="0.25">
      <c r="A653" s="9">
        <v>3</v>
      </c>
      <c r="B653" s="96" t="s">
        <v>2029</v>
      </c>
      <c r="C653" s="64">
        <v>3381</v>
      </c>
      <c r="D653" s="9" t="s">
        <v>2794</v>
      </c>
      <c r="E653" s="9">
        <v>41</v>
      </c>
      <c r="F653" s="11">
        <v>0.62481137300177703</v>
      </c>
      <c r="G653" s="105" t="s">
        <v>8487</v>
      </c>
      <c r="H653" s="11">
        <v>0.31145350694905</v>
      </c>
      <c r="I653" s="11">
        <v>1.1470071258907399</v>
      </c>
      <c r="J653" s="105" t="s">
        <v>4593</v>
      </c>
      <c r="K653" s="87" t="str">
        <f t="shared" si="30"/>
        <v>ACHTUNG! Anzahl Beobachtungen unter 60, P95 ist statistisch nicht robust!</v>
      </c>
      <c r="L653" s="8" t="str">
        <f t="shared" si="31"/>
        <v/>
      </c>
      <c r="M653" s="8" t="str">
        <f t="shared" si="32"/>
        <v>ACHTUNG! Anzahl Beobachtungen unter 60, P95 ist statistisch nicht robust!</v>
      </c>
    </row>
    <row r="654" spans="1:13" ht="17.45" customHeight="1" x14ac:dyDescent="0.25">
      <c r="A654" s="9">
        <v>4</v>
      </c>
      <c r="B654" s="96" t="s">
        <v>2030</v>
      </c>
      <c r="C654" s="64">
        <v>3382</v>
      </c>
      <c r="D654" s="9" t="s">
        <v>2795</v>
      </c>
      <c r="E654" s="9">
        <v>38</v>
      </c>
      <c r="F654" s="11">
        <v>0.63105433121729404</v>
      </c>
      <c r="G654" s="105" t="s">
        <v>8488</v>
      </c>
      <c r="H654" s="11">
        <v>0.29599736790483</v>
      </c>
      <c r="I654" s="11">
        <v>1.1413874818049501</v>
      </c>
      <c r="J654" s="105" t="s">
        <v>4594</v>
      </c>
      <c r="K654" s="87" t="str">
        <f t="shared" si="30"/>
        <v>ACHTUNG! Anzahl Beobachtungen unter 60, P95 ist statistisch nicht robust!</v>
      </c>
      <c r="L654" s="8" t="str">
        <f t="shared" si="31"/>
        <v/>
      </c>
      <c r="M654" s="8" t="str">
        <f t="shared" si="32"/>
        <v>ACHTUNG! Anzahl Beobachtungen unter 60, P95 ist statistisch nicht robust!</v>
      </c>
    </row>
    <row r="655" spans="1:13" ht="17.45" customHeight="1" x14ac:dyDescent="0.25">
      <c r="A655" s="9">
        <v>4</v>
      </c>
      <c r="B655" s="96" t="s">
        <v>2031</v>
      </c>
      <c r="C655" s="64">
        <v>3383</v>
      </c>
      <c r="D655" s="9" t="s">
        <v>2796</v>
      </c>
      <c r="E655" s="9">
        <v>3</v>
      </c>
      <c r="F655" s="11">
        <v>0.50108043692536397</v>
      </c>
      <c r="G655" s="105" t="s">
        <v>4595</v>
      </c>
      <c r="H655" s="11">
        <v>0.20624417280847099</v>
      </c>
      <c r="I655" s="11">
        <v>0.67127347423530004</v>
      </c>
      <c r="J655" s="105" t="s">
        <v>4596</v>
      </c>
      <c r="K655" s="87" t="str">
        <f t="shared" si="30"/>
        <v>ACHTUNG! Anzahl Beobachtungen unter 10, Mittelwert und P95 sind statistisch nicht robust!</v>
      </c>
      <c r="L655" s="8" t="str">
        <f t="shared" si="31"/>
        <v>ACHTUNG! Anzahl Beobachtungen unter 10, Mittelwert und P95 sind statistisch nicht robust!</v>
      </c>
      <c r="M655" s="8" t="str">
        <f t="shared" si="32"/>
        <v>ACHTUNG! Anzahl Beobachtungen unter 60, P95 ist statistisch nicht robust!</v>
      </c>
    </row>
    <row r="656" spans="1:13" ht="17.45" customHeight="1" x14ac:dyDescent="0.25">
      <c r="A656" s="9">
        <v>3</v>
      </c>
      <c r="B656" s="96" t="s">
        <v>2032</v>
      </c>
      <c r="C656" s="64">
        <v>3388</v>
      </c>
      <c r="D656" s="9" t="s">
        <v>2797</v>
      </c>
      <c r="E656" s="9">
        <v>3</v>
      </c>
      <c r="F656" s="11">
        <v>7.8652650464171696</v>
      </c>
      <c r="G656" s="105" t="s">
        <v>4597</v>
      </c>
      <c r="H656" s="11">
        <v>3.1011514153864601</v>
      </c>
      <c r="I656" s="11">
        <v>10.621505854866101</v>
      </c>
      <c r="J656" s="105" t="s">
        <v>4598</v>
      </c>
      <c r="K656" s="87" t="str">
        <f t="shared" si="30"/>
        <v>ACHTUNG! Anzahl Beobachtungen unter 10, Mittelwert und P95 sind statistisch nicht robust!</v>
      </c>
      <c r="L656" s="8" t="str">
        <f t="shared" si="31"/>
        <v>ACHTUNG! Anzahl Beobachtungen unter 10, Mittelwert und P95 sind statistisch nicht robust!</v>
      </c>
      <c r="M656" s="8" t="str">
        <f t="shared" si="32"/>
        <v>ACHTUNG! Anzahl Beobachtungen unter 60, P95 ist statistisch nicht robust!</v>
      </c>
    </row>
    <row r="657" spans="1:13" ht="17.45" customHeight="1" x14ac:dyDescent="0.25">
      <c r="A657" s="9">
        <v>4</v>
      </c>
      <c r="B657" s="96" t="s">
        <v>2033</v>
      </c>
      <c r="C657" s="64">
        <v>3389</v>
      </c>
      <c r="D657" s="9" t="s">
        <v>2798</v>
      </c>
      <c r="E657" s="9">
        <v>3</v>
      </c>
      <c r="F657" s="11">
        <v>7.8652650464171696</v>
      </c>
      <c r="G657" s="105" t="s">
        <v>4597</v>
      </c>
      <c r="H657" s="11">
        <v>3.1011514153864601</v>
      </c>
      <c r="I657" s="11">
        <v>10.621505854866101</v>
      </c>
      <c r="J657" s="105" t="s">
        <v>4598</v>
      </c>
      <c r="K657" s="87" t="str">
        <f t="shared" si="30"/>
        <v>ACHTUNG! Anzahl Beobachtungen unter 10, Mittelwert und P95 sind statistisch nicht robust!</v>
      </c>
      <c r="L657" s="8" t="str">
        <f t="shared" si="31"/>
        <v>ACHTUNG! Anzahl Beobachtungen unter 10, Mittelwert und P95 sind statistisch nicht robust!</v>
      </c>
      <c r="M657" s="8" t="str">
        <f t="shared" si="32"/>
        <v>ACHTUNG! Anzahl Beobachtungen unter 60, P95 ist statistisch nicht robust!</v>
      </c>
    </row>
    <row r="658" spans="1:13" ht="17.45" customHeight="1" x14ac:dyDescent="0.25">
      <c r="A658" s="9">
        <v>3</v>
      </c>
      <c r="B658" s="96" t="s">
        <v>2034</v>
      </c>
      <c r="C658" s="64">
        <v>3392</v>
      </c>
      <c r="D658" s="9" t="s">
        <v>2799</v>
      </c>
      <c r="E658" s="9">
        <v>1</v>
      </c>
      <c r="F658" s="11">
        <v>0.22867346938775501</v>
      </c>
      <c r="G658" s="105"/>
      <c r="H658" s="11"/>
      <c r="I658" s="11"/>
      <c r="J658" s="105"/>
      <c r="K658" s="87" t="str">
        <f t="shared" si="30"/>
        <v>ACHTUNG! Anzahl Beobachtungen unter 10, Mittelwert und P95 sind statistisch nicht robust!</v>
      </c>
      <c r="L658" s="8" t="str">
        <f t="shared" si="31"/>
        <v>ACHTUNG! Anzahl Beobachtungen unter 10, Mittelwert und P95 sind statistisch nicht robust!</v>
      </c>
      <c r="M658" s="8" t="str">
        <f t="shared" si="32"/>
        <v>ACHTUNG! Anzahl Beobachtungen unter 60, P95 ist statistisch nicht robust!</v>
      </c>
    </row>
    <row r="659" spans="1:13" ht="17.45" customHeight="1" x14ac:dyDescent="0.25">
      <c r="A659" s="9">
        <v>4</v>
      </c>
      <c r="B659" s="96" t="s">
        <v>2035</v>
      </c>
      <c r="C659" s="64">
        <v>3397</v>
      </c>
      <c r="D659" s="9" t="s">
        <v>2800</v>
      </c>
      <c r="E659" s="9">
        <v>1</v>
      </c>
      <c r="F659" s="11">
        <v>0.22867346938775501</v>
      </c>
      <c r="G659" s="105"/>
      <c r="H659" s="11"/>
      <c r="I659" s="11"/>
      <c r="J659" s="105"/>
      <c r="K659" s="87" t="str">
        <f t="shared" si="30"/>
        <v>ACHTUNG! Anzahl Beobachtungen unter 10, Mittelwert und P95 sind statistisch nicht robust!</v>
      </c>
      <c r="L659" s="8" t="str">
        <f t="shared" si="31"/>
        <v>ACHTUNG! Anzahl Beobachtungen unter 10, Mittelwert und P95 sind statistisch nicht robust!</v>
      </c>
      <c r="M659" s="8" t="str">
        <f t="shared" si="32"/>
        <v>ACHTUNG! Anzahl Beobachtungen unter 60, P95 ist statistisch nicht robust!</v>
      </c>
    </row>
    <row r="660" spans="1:13" ht="17.45" customHeight="1" x14ac:dyDescent="0.25">
      <c r="A660" s="9">
        <v>5</v>
      </c>
      <c r="B660" s="96" t="s">
        <v>2036</v>
      </c>
      <c r="C660" s="64">
        <v>3401</v>
      </c>
      <c r="D660" s="9" t="s">
        <v>2801</v>
      </c>
      <c r="E660" s="9">
        <v>1</v>
      </c>
      <c r="F660" s="11">
        <v>0.22867346938775501</v>
      </c>
      <c r="G660" s="105"/>
      <c r="H660" s="11"/>
      <c r="I660" s="11"/>
      <c r="J660" s="105"/>
      <c r="K660" s="87" t="str">
        <f t="shared" si="30"/>
        <v>ACHTUNG! Anzahl Beobachtungen unter 10, Mittelwert und P95 sind statistisch nicht robust!</v>
      </c>
      <c r="L660" s="8" t="str">
        <f t="shared" si="31"/>
        <v>ACHTUNG! Anzahl Beobachtungen unter 10, Mittelwert und P95 sind statistisch nicht robust!</v>
      </c>
      <c r="M660" s="8" t="str">
        <f t="shared" si="32"/>
        <v>ACHTUNG! Anzahl Beobachtungen unter 60, P95 ist statistisch nicht robust!</v>
      </c>
    </row>
    <row r="661" spans="1:13" ht="17.45" customHeight="1" x14ac:dyDescent="0.25">
      <c r="A661" s="9">
        <v>2</v>
      </c>
      <c r="B661" s="96" t="s">
        <v>2037</v>
      </c>
      <c r="C661" s="64">
        <v>3410</v>
      </c>
      <c r="D661" s="9" t="s">
        <v>2802</v>
      </c>
      <c r="E661" s="9">
        <v>11</v>
      </c>
      <c r="F661" s="11">
        <v>4.1812422188901903E-2</v>
      </c>
      <c r="G661" s="105" t="s">
        <v>8489</v>
      </c>
      <c r="H661" s="11">
        <v>1.64078238745438E-2</v>
      </c>
      <c r="I661" s="11">
        <v>6.4055578964000701E-2</v>
      </c>
      <c r="J661" s="105" t="s">
        <v>4599</v>
      </c>
      <c r="K661" s="87" t="str">
        <f t="shared" si="30"/>
        <v>ACHTUNG! Anzahl Beobachtungen unter 60, P95 ist statistisch nicht robust!</v>
      </c>
      <c r="L661" s="8" t="str">
        <f t="shared" si="31"/>
        <v/>
      </c>
      <c r="M661" s="8" t="str">
        <f t="shared" si="32"/>
        <v>ACHTUNG! Anzahl Beobachtungen unter 60, P95 ist statistisch nicht robust!</v>
      </c>
    </row>
    <row r="662" spans="1:13" ht="17.45" customHeight="1" x14ac:dyDescent="0.25">
      <c r="A662" s="9">
        <v>3</v>
      </c>
      <c r="B662" s="96" t="s">
        <v>2038</v>
      </c>
      <c r="C662" s="64">
        <v>3411</v>
      </c>
      <c r="D662" s="9" t="s">
        <v>2803</v>
      </c>
      <c r="E662" s="9">
        <v>10</v>
      </c>
      <c r="F662" s="11">
        <v>4.13884012498974E-2</v>
      </c>
      <c r="G662" s="105" t="s">
        <v>8490</v>
      </c>
      <c r="H662" s="11">
        <v>1.7231719878506701E-2</v>
      </c>
      <c r="I662" s="11">
        <v>6.4827278592684306E-2</v>
      </c>
      <c r="J662" s="105" t="s">
        <v>4600</v>
      </c>
      <c r="K662" s="87" t="str">
        <f t="shared" si="30"/>
        <v>ACHTUNG! Anzahl Beobachtungen unter 60, P95 ist statistisch nicht robust!</v>
      </c>
      <c r="L662" s="8" t="str">
        <f t="shared" si="31"/>
        <v/>
      </c>
      <c r="M662" s="8" t="str">
        <f t="shared" si="32"/>
        <v>ACHTUNG! Anzahl Beobachtungen unter 60, P95 ist statistisch nicht robust!</v>
      </c>
    </row>
    <row r="663" spans="1:13" ht="17.45" customHeight="1" x14ac:dyDescent="0.25">
      <c r="A663" s="9">
        <v>4</v>
      </c>
      <c r="B663" s="96" t="s">
        <v>2039</v>
      </c>
      <c r="C663" s="64">
        <v>3412</v>
      </c>
      <c r="D663" s="9" t="s">
        <v>2804</v>
      </c>
      <c r="E663" s="9">
        <v>10</v>
      </c>
      <c r="F663" s="11">
        <v>4.13884012498974E-2</v>
      </c>
      <c r="G663" s="105" t="s">
        <v>8491</v>
      </c>
      <c r="H663" s="11">
        <v>1.7231719878506701E-2</v>
      </c>
      <c r="I663" s="11">
        <v>6.4827278592684306E-2</v>
      </c>
      <c r="J663" s="105" t="s">
        <v>4600</v>
      </c>
      <c r="K663" s="87" t="str">
        <f t="shared" si="30"/>
        <v>ACHTUNG! Anzahl Beobachtungen unter 60, P95 ist statistisch nicht robust!</v>
      </c>
      <c r="L663" s="8" t="str">
        <f t="shared" si="31"/>
        <v/>
      </c>
      <c r="M663" s="8" t="str">
        <f t="shared" si="32"/>
        <v>ACHTUNG! Anzahl Beobachtungen unter 60, P95 ist statistisch nicht robust!</v>
      </c>
    </row>
    <row r="664" spans="1:13" ht="17.45" customHeight="1" x14ac:dyDescent="0.25">
      <c r="A664" s="9">
        <v>5</v>
      </c>
      <c r="B664" s="96" t="s">
        <v>2040</v>
      </c>
      <c r="C664" s="64">
        <v>3414</v>
      </c>
      <c r="D664" s="9" t="s">
        <v>24</v>
      </c>
      <c r="E664" s="9">
        <v>10</v>
      </c>
      <c r="F664" s="11">
        <v>4.13884012498974E-2</v>
      </c>
      <c r="G664" s="105" t="s">
        <v>8492</v>
      </c>
      <c r="H664" s="11">
        <v>1.7231719878506701E-2</v>
      </c>
      <c r="I664" s="11">
        <v>6.4827278592684306E-2</v>
      </c>
      <c r="J664" s="105" t="s">
        <v>4600</v>
      </c>
      <c r="K664" s="87" t="str">
        <f t="shared" si="30"/>
        <v>ACHTUNG! Anzahl Beobachtungen unter 60, P95 ist statistisch nicht robust!</v>
      </c>
      <c r="L664" s="8" t="str">
        <f t="shared" si="31"/>
        <v/>
      </c>
      <c r="M664" s="8" t="str">
        <f t="shared" si="32"/>
        <v>ACHTUNG! Anzahl Beobachtungen unter 60, P95 ist statistisch nicht robust!</v>
      </c>
    </row>
    <row r="665" spans="1:13" ht="17.45" customHeight="1" x14ac:dyDescent="0.25">
      <c r="A665" s="9">
        <v>3</v>
      </c>
      <c r="B665" s="96" t="s">
        <v>2041</v>
      </c>
      <c r="C665" s="64">
        <v>3423</v>
      </c>
      <c r="D665" s="9" t="s">
        <v>2805</v>
      </c>
      <c r="E665" s="9">
        <v>1</v>
      </c>
      <c r="F665" s="11">
        <v>4.6052631578947401E-2</v>
      </c>
      <c r="G665" s="105"/>
      <c r="H665" s="11"/>
      <c r="I665" s="11"/>
      <c r="J665" s="105"/>
      <c r="K665" s="87" t="str">
        <f t="shared" si="30"/>
        <v>ACHTUNG! Anzahl Beobachtungen unter 10, Mittelwert und P95 sind statistisch nicht robust!</v>
      </c>
      <c r="L665" s="8" t="str">
        <f t="shared" si="31"/>
        <v>ACHTUNG! Anzahl Beobachtungen unter 10, Mittelwert und P95 sind statistisch nicht robust!</v>
      </c>
      <c r="M665" s="8" t="str">
        <f t="shared" si="32"/>
        <v>ACHTUNG! Anzahl Beobachtungen unter 60, P95 ist statistisch nicht robust!</v>
      </c>
    </row>
    <row r="666" spans="1:13" ht="17.45" customHeight="1" x14ac:dyDescent="0.25">
      <c r="A666" s="9">
        <v>4</v>
      </c>
      <c r="B666" s="96" t="s">
        <v>2042</v>
      </c>
      <c r="C666" s="64">
        <v>3424</v>
      </c>
      <c r="D666" s="9" t="s">
        <v>2806</v>
      </c>
      <c r="E666" s="9">
        <v>1</v>
      </c>
      <c r="F666" s="11">
        <v>4.6052631578947401E-2</v>
      </c>
      <c r="G666" s="105"/>
      <c r="H666" s="11"/>
      <c r="I666" s="11"/>
      <c r="J666" s="105"/>
      <c r="K666" s="87" t="str">
        <f t="shared" si="30"/>
        <v>ACHTUNG! Anzahl Beobachtungen unter 10, Mittelwert und P95 sind statistisch nicht robust!</v>
      </c>
      <c r="L666" s="8" t="str">
        <f t="shared" si="31"/>
        <v>ACHTUNG! Anzahl Beobachtungen unter 10, Mittelwert und P95 sind statistisch nicht robust!</v>
      </c>
      <c r="M666" s="8" t="str">
        <f t="shared" si="32"/>
        <v>ACHTUNG! Anzahl Beobachtungen unter 60, P95 ist statistisch nicht robust!</v>
      </c>
    </row>
    <row r="667" spans="1:13" ht="17.45" customHeight="1" x14ac:dyDescent="0.25">
      <c r="A667" s="9">
        <v>1</v>
      </c>
      <c r="B667" s="96" t="s">
        <v>2043</v>
      </c>
      <c r="C667" s="64">
        <v>3434</v>
      </c>
      <c r="D667" s="9" t="s">
        <v>2807</v>
      </c>
      <c r="E667" s="9">
        <v>179</v>
      </c>
      <c r="F667" s="11">
        <v>6.8309268556894303</v>
      </c>
      <c r="G667" s="105" t="s">
        <v>4601</v>
      </c>
      <c r="H667" s="11">
        <v>6.2797882407472798</v>
      </c>
      <c r="I667" s="11">
        <v>17.838308308394101</v>
      </c>
      <c r="J667" s="105" t="s">
        <v>4602</v>
      </c>
      <c r="K667" s="87" t="str">
        <f t="shared" si="30"/>
        <v/>
      </c>
      <c r="L667" s="8" t="str">
        <f t="shared" si="31"/>
        <v/>
      </c>
      <c r="M667" s="8" t="str">
        <f t="shared" si="32"/>
        <v/>
      </c>
    </row>
    <row r="668" spans="1:13" ht="17.45" customHeight="1" x14ac:dyDescent="0.25">
      <c r="A668" s="9">
        <v>2</v>
      </c>
      <c r="B668" s="96" t="s">
        <v>2044</v>
      </c>
      <c r="C668" s="64">
        <v>3435</v>
      </c>
      <c r="D668" s="9" t="s">
        <v>2808</v>
      </c>
      <c r="E668" s="9">
        <v>74</v>
      </c>
      <c r="F668" s="11">
        <v>0.424218057533988</v>
      </c>
      <c r="G668" s="105" t="s">
        <v>8493</v>
      </c>
      <c r="H668" s="11">
        <v>0.30482251127988003</v>
      </c>
      <c r="I668" s="11">
        <v>1.0099812850904599</v>
      </c>
      <c r="J668" s="105" t="s">
        <v>4603</v>
      </c>
      <c r="K668" s="87" t="str">
        <f t="shared" si="30"/>
        <v/>
      </c>
      <c r="L668" s="8" t="str">
        <f t="shared" si="31"/>
        <v/>
      </c>
      <c r="M668" s="8" t="str">
        <f t="shared" si="32"/>
        <v/>
      </c>
    </row>
    <row r="669" spans="1:13" ht="17.45" customHeight="1" x14ac:dyDescent="0.25">
      <c r="A669" s="9">
        <v>3</v>
      </c>
      <c r="B669" s="96" t="s">
        <v>2045</v>
      </c>
      <c r="C669" s="64">
        <v>3460</v>
      </c>
      <c r="D669" s="9" t="s">
        <v>2809</v>
      </c>
      <c r="E669" s="9">
        <v>74</v>
      </c>
      <c r="F669" s="11">
        <v>0.424218057533988</v>
      </c>
      <c r="G669" s="105" t="s">
        <v>8494</v>
      </c>
      <c r="H669" s="11">
        <v>0.30482251127988003</v>
      </c>
      <c r="I669" s="11">
        <v>1.0099812850904599</v>
      </c>
      <c r="J669" s="105" t="s">
        <v>4603</v>
      </c>
      <c r="K669" s="87" t="str">
        <f t="shared" si="30"/>
        <v/>
      </c>
      <c r="L669" s="8" t="str">
        <f t="shared" si="31"/>
        <v/>
      </c>
      <c r="M669" s="8" t="str">
        <f t="shared" si="32"/>
        <v/>
      </c>
    </row>
    <row r="670" spans="1:13" ht="17.45" customHeight="1" x14ac:dyDescent="0.25">
      <c r="A670" s="9">
        <v>4</v>
      </c>
      <c r="B670" s="96" t="s">
        <v>2046</v>
      </c>
      <c r="C670" s="64">
        <v>3466</v>
      </c>
      <c r="D670" s="9" t="s">
        <v>2810</v>
      </c>
      <c r="E670" s="9">
        <v>74</v>
      </c>
      <c r="F670" s="11">
        <v>0.424218057533988</v>
      </c>
      <c r="G670" s="105" t="s">
        <v>8495</v>
      </c>
      <c r="H670" s="11">
        <v>0.30482251127988003</v>
      </c>
      <c r="I670" s="11">
        <v>1.0099812850904599</v>
      </c>
      <c r="J670" s="105" t="s">
        <v>4603</v>
      </c>
      <c r="K670" s="87" t="str">
        <f t="shared" si="30"/>
        <v/>
      </c>
      <c r="L670" s="8" t="str">
        <f t="shared" si="31"/>
        <v/>
      </c>
      <c r="M670" s="8" t="str">
        <f t="shared" si="32"/>
        <v/>
      </c>
    </row>
    <row r="671" spans="1:13" ht="17.45" customHeight="1" x14ac:dyDescent="0.25">
      <c r="A671" s="9">
        <v>5</v>
      </c>
      <c r="B671" s="96" t="s">
        <v>2047</v>
      </c>
      <c r="C671" s="64">
        <v>3467</v>
      </c>
      <c r="D671" s="9" t="s">
        <v>2811</v>
      </c>
      <c r="E671" s="9">
        <v>74</v>
      </c>
      <c r="F671" s="11">
        <v>0.424218057533988</v>
      </c>
      <c r="G671" s="105" t="s">
        <v>8496</v>
      </c>
      <c r="H671" s="11">
        <v>0.30482251127988003</v>
      </c>
      <c r="I671" s="11">
        <v>1.0099812850904599</v>
      </c>
      <c r="J671" s="105" t="s">
        <v>4603</v>
      </c>
      <c r="K671" s="87" t="str">
        <f t="shared" si="30"/>
        <v/>
      </c>
      <c r="L671" s="8" t="str">
        <f t="shared" si="31"/>
        <v/>
      </c>
      <c r="M671" s="8" t="str">
        <f t="shared" si="32"/>
        <v/>
      </c>
    </row>
    <row r="672" spans="1:13" ht="17.45" customHeight="1" x14ac:dyDescent="0.25">
      <c r="A672" s="9">
        <v>2</v>
      </c>
      <c r="B672" s="96" t="s">
        <v>2048</v>
      </c>
      <c r="C672" s="64">
        <v>3738</v>
      </c>
      <c r="D672" s="9" t="s">
        <v>2812</v>
      </c>
      <c r="E672" s="9">
        <v>118</v>
      </c>
      <c r="F672" s="11">
        <v>10.0961336517872</v>
      </c>
      <c r="G672" s="105" t="s">
        <v>8497</v>
      </c>
      <c r="H672" s="11">
        <v>5.2755092767212499</v>
      </c>
      <c r="I672" s="11">
        <v>19.5786248607353</v>
      </c>
      <c r="J672" s="105" t="s">
        <v>4604</v>
      </c>
      <c r="K672" s="87" t="str">
        <f t="shared" si="30"/>
        <v/>
      </c>
      <c r="L672" s="8" t="str">
        <f t="shared" si="31"/>
        <v/>
      </c>
      <c r="M672" s="8" t="str">
        <f t="shared" si="32"/>
        <v/>
      </c>
    </row>
    <row r="673" spans="1:13" ht="17.45" customHeight="1" x14ac:dyDescent="0.25">
      <c r="A673" s="9">
        <v>3</v>
      </c>
      <c r="B673" s="96" t="s">
        <v>2049</v>
      </c>
      <c r="C673" s="64">
        <v>3739</v>
      </c>
      <c r="D673" s="9" t="s">
        <v>2813</v>
      </c>
      <c r="E673" s="9">
        <v>7</v>
      </c>
      <c r="F673" s="11">
        <v>2.8005929824078999</v>
      </c>
      <c r="G673" s="105" t="s">
        <v>8498</v>
      </c>
      <c r="H673" s="11">
        <v>2.1948015654074799</v>
      </c>
      <c r="I673" s="11">
        <v>5.2689268867924497</v>
      </c>
      <c r="J673" s="105" t="s">
        <v>4605</v>
      </c>
      <c r="K673" s="87" t="str">
        <f t="shared" si="30"/>
        <v>ACHTUNG! Anzahl Beobachtungen unter 10, Mittelwert und P95 sind statistisch nicht robust!</v>
      </c>
      <c r="L673" s="8" t="str">
        <f t="shared" si="31"/>
        <v>ACHTUNG! Anzahl Beobachtungen unter 10, Mittelwert und P95 sind statistisch nicht robust!</v>
      </c>
      <c r="M673" s="8" t="str">
        <f t="shared" si="32"/>
        <v>ACHTUNG! Anzahl Beobachtungen unter 60, P95 ist statistisch nicht robust!</v>
      </c>
    </row>
    <row r="674" spans="1:13" ht="17.45" customHeight="1" x14ac:dyDescent="0.25">
      <c r="A674" s="9">
        <v>4</v>
      </c>
      <c r="B674" s="96" t="s">
        <v>2050</v>
      </c>
      <c r="C674" s="64">
        <v>3742</v>
      </c>
      <c r="D674" s="9" t="s">
        <v>2814</v>
      </c>
      <c r="E674" s="9">
        <v>6</v>
      </c>
      <c r="F674" s="11">
        <v>2.3767334794758801</v>
      </c>
      <c r="G674" s="105" t="s">
        <v>8499</v>
      </c>
      <c r="H674" s="11">
        <v>2.0667527468765101</v>
      </c>
      <c r="I674" s="11">
        <v>4.7629657722575098</v>
      </c>
      <c r="J674" s="105" t="s">
        <v>4606</v>
      </c>
      <c r="K674" s="87" t="str">
        <f t="shared" si="30"/>
        <v>ACHTUNG! Anzahl Beobachtungen unter 10, Mittelwert und P95 sind statistisch nicht robust!</v>
      </c>
      <c r="L674" s="8" t="str">
        <f t="shared" si="31"/>
        <v>ACHTUNG! Anzahl Beobachtungen unter 10, Mittelwert und P95 sind statistisch nicht robust!</v>
      </c>
      <c r="M674" s="8" t="str">
        <f t="shared" si="32"/>
        <v>ACHTUNG! Anzahl Beobachtungen unter 60, P95 ist statistisch nicht robust!</v>
      </c>
    </row>
    <row r="675" spans="1:13" ht="17.45" customHeight="1" x14ac:dyDescent="0.25">
      <c r="A675" s="9">
        <v>4</v>
      </c>
      <c r="B675" s="96" t="s">
        <v>2051</v>
      </c>
      <c r="C675" s="64">
        <v>3745</v>
      </c>
      <c r="D675" s="9" t="s">
        <v>2815</v>
      </c>
      <c r="E675" s="9">
        <v>1</v>
      </c>
      <c r="F675" s="11">
        <v>5.34375</v>
      </c>
      <c r="G675" s="105"/>
      <c r="H675" s="11"/>
      <c r="I675" s="11"/>
      <c r="J675" s="105"/>
      <c r="K675" s="87" t="str">
        <f t="shared" si="30"/>
        <v>ACHTUNG! Anzahl Beobachtungen unter 10, Mittelwert und P95 sind statistisch nicht robust!</v>
      </c>
      <c r="L675" s="8" t="str">
        <f t="shared" si="31"/>
        <v>ACHTUNG! Anzahl Beobachtungen unter 10, Mittelwert und P95 sind statistisch nicht robust!</v>
      </c>
      <c r="M675" s="8" t="str">
        <f t="shared" si="32"/>
        <v>ACHTUNG! Anzahl Beobachtungen unter 60, P95 ist statistisch nicht robust!</v>
      </c>
    </row>
    <row r="676" spans="1:13" ht="17.45" customHeight="1" x14ac:dyDescent="0.25">
      <c r="A676" s="9">
        <v>3</v>
      </c>
      <c r="B676" s="96" t="s">
        <v>2052</v>
      </c>
      <c r="C676" s="64">
        <v>3763</v>
      </c>
      <c r="D676" s="9" t="s">
        <v>2816</v>
      </c>
      <c r="E676" s="9">
        <v>62</v>
      </c>
      <c r="F676" s="11">
        <v>10.488995087195599</v>
      </c>
      <c r="G676" s="105" t="s">
        <v>8500</v>
      </c>
      <c r="H676" s="11">
        <v>4.7801536750696902</v>
      </c>
      <c r="I676" s="11">
        <v>19.598324766799902</v>
      </c>
      <c r="J676" s="105" t="s">
        <v>4607</v>
      </c>
      <c r="K676" s="87" t="str">
        <f t="shared" si="30"/>
        <v/>
      </c>
      <c r="L676" s="8" t="str">
        <f t="shared" si="31"/>
        <v/>
      </c>
      <c r="M676" s="8" t="str">
        <f t="shared" si="32"/>
        <v/>
      </c>
    </row>
    <row r="677" spans="1:13" ht="17.45" customHeight="1" x14ac:dyDescent="0.25">
      <c r="A677" s="9">
        <v>4</v>
      </c>
      <c r="B677" s="96" t="s">
        <v>2053</v>
      </c>
      <c r="C677" s="64">
        <v>3764</v>
      </c>
      <c r="D677" s="9" t="s">
        <v>2817</v>
      </c>
      <c r="E677" s="9">
        <v>2</v>
      </c>
      <c r="F677" s="11">
        <v>5.5870445344129598</v>
      </c>
      <c r="G677" s="105" t="s">
        <v>4608</v>
      </c>
      <c r="H677" s="11">
        <v>3.54984780838591</v>
      </c>
      <c r="I677" s="11">
        <v>7.8461538461538503</v>
      </c>
      <c r="J677" s="105" t="s">
        <v>4609</v>
      </c>
      <c r="K677" s="87" t="str">
        <f t="shared" si="30"/>
        <v>ACHTUNG! Anzahl Beobachtungen unter 10, Mittelwert und P95 sind statistisch nicht robust!</v>
      </c>
      <c r="L677" s="8" t="str">
        <f t="shared" si="31"/>
        <v>ACHTUNG! Anzahl Beobachtungen unter 10, Mittelwert und P95 sind statistisch nicht robust!</v>
      </c>
      <c r="M677" s="8" t="str">
        <f t="shared" si="32"/>
        <v>ACHTUNG! Anzahl Beobachtungen unter 60, P95 ist statistisch nicht robust!</v>
      </c>
    </row>
    <row r="678" spans="1:13" ht="17.45" customHeight="1" x14ac:dyDescent="0.25">
      <c r="A678" s="9">
        <v>4</v>
      </c>
      <c r="B678" s="96" t="s">
        <v>2054</v>
      </c>
      <c r="C678" s="64">
        <v>3765</v>
      </c>
      <c r="D678" s="9" t="s">
        <v>2818</v>
      </c>
      <c r="E678" s="9">
        <v>1</v>
      </c>
      <c r="F678" s="11">
        <v>10.1214574898785</v>
      </c>
      <c r="G678" s="105"/>
      <c r="H678" s="11"/>
      <c r="I678" s="11"/>
      <c r="J678" s="105"/>
      <c r="K678" s="87" t="str">
        <f t="shared" si="30"/>
        <v>ACHTUNG! Anzahl Beobachtungen unter 10, Mittelwert und P95 sind statistisch nicht robust!</v>
      </c>
      <c r="L678" s="8" t="str">
        <f t="shared" si="31"/>
        <v>ACHTUNG! Anzahl Beobachtungen unter 10, Mittelwert und P95 sind statistisch nicht robust!</v>
      </c>
      <c r="M678" s="8" t="str">
        <f t="shared" si="32"/>
        <v>ACHTUNG! Anzahl Beobachtungen unter 60, P95 ist statistisch nicht robust!</v>
      </c>
    </row>
    <row r="679" spans="1:13" ht="17.45" customHeight="1" x14ac:dyDescent="0.25">
      <c r="A679" s="9">
        <v>4</v>
      </c>
      <c r="B679" s="96" t="s">
        <v>2055</v>
      </c>
      <c r="C679" s="64">
        <v>3767</v>
      </c>
      <c r="D679" s="9" t="s">
        <v>2819</v>
      </c>
      <c r="E679" s="9">
        <v>30</v>
      </c>
      <c r="F679" s="11">
        <v>11.7436255956857</v>
      </c>
      <c r="G679" s="105" t="s">
        <v>8501</v>
      </c>
      <c r="H679" s="11">
        <v>4.3850055199900204</v>
      </c>
      <c r="I679" s="11">
        <v>18.802355332795901</v>
      </c>
      <c r="J679" s="105" t="s">
        <v>4610</v>
      </c>
      <c r="K679" s="87" t="str">
        <f t="shared" si="30"/>
        <v>ACHTUNG! Anzahl Beobachtungen unter 60, P95 ist statistisch nicht robust!</v>
      </c>
      <c r="L679" s="8" t="str">
        <f t="shared" si="31"/>
        <v/>
      </c>
      <c r="M679" s="8" t="str">
        <f t="shared" si="32"/>
        <v>ACHTUNG! Anzahl Beobachtungen unter 60, P95 ist statistisch nicht robust!</v>
      </c>
    </row>
    <row r="680" spans="1:13" ht="17.45" customHeight="1" x14ac:dyDescent="0.25">
      <c r="A680" s="9">
        <v>3</v>
      </c>
      <c r="B680" s="96" t="s">
        <v>2056</v>
      </c>
      <c r="C680" s="64">
        <v>3768</v>
      </c>
      <c r="D680" s="9" t="s">
        <v>2820</v>
      </c>
      <c r="E680" s="9">
        <v>54</v>
      </c>
      <c r="F680" s="11">
        <v>9.6559615671835104</v>
      </c>
      <c r="G680" s="105" t="s">
        <v>8502</v>
      </c>
      <c r="H680" s="11">
        <v>5.1581887589551902</v>
      </c>
      <c r="I680" s="11">
        <v>15.4604935637579</v>
      </c>
      <c r="J680" s="105" t="s">
        <v>4611</v>
      </c>
      <c r="K680" s="87" t="str">
        <f t="shared" si="30"/>
        <v>ACHTUNG! Anzahl Beobachtungen unter 60, P95 ist statistisch nicht robust!</v>
      </c>
      <c r="L680" s="8" t="str">
        <f t="shared" si="31"/>
        <v/>
      </c>
      <c r="M680" s="8" t="str">
        <f t="shared" si="32"/>
        <v>ACHTUNG! Anzahl Beobachtungen unter 60, P95 ist statistisch nicht robust!</v>
      </c>
    </row>
    <row r="681" spans="1:13" ht="17.45" customHeight="1" x14ac:dyDescent="0.25">
      <c r="A681" s="9">
        <v>4</v>
      </c>
      <c r="B681" s="96" t="s">
        <v>2057</v>
      </c>
      <c r="C681" s="64">
        <v>3771</v>
      </c>
      <c r="D681" s="9" t="s">
        <v>2821</v>
      </c>
      <c r="E681" s="9">
        <v>47</v>
      </c>
      <c r="F681" s="11">
        <v>9.5867367516644801</v>
      </c>
      <c r="G681" s="105" t="s">
        <v>8503</v>
      </c>
      <c r="H681" s="11">
        <v>5.3046054399422298</v>
      </c>
      <c r="I681" s="11">
        <v>14.693194402496699</v>
      </c>
      <c r="J681" s="105" t="s">
        <v>4612</v>
      </c>
      <c r="K681" s="87" t="str">
        <f t="shared" si="30"/>
        <v>ACHTUNG! Anzahl Beobachtungen unter 60, P95 ist statistisch nicht robust!</v>
      </c>
      <c r="L681" s="8" t="str">
        <f t="shared" si="31"/>
        <v/>
      </c>
      <c r="M681" s="8" t="str">
        <f t="shared" si="32"/>
        <v>ACHTUNG! Anzahl Beobachtungen unter 60, P95 ist statistisch nicht robust!</v>
      </c>
    </row>
    <row r="682" spans="1:13" ht="17.45" customHeight="1" x14ac:dyDescent="0.25">
      <c r="A682" s="9">
        <v>1</v>
      </c>
      <c r="B682" s="96" t="s">
        <v>2058</v>
      </c>
      <c r="C682" s="64">
        <v>3829</v>
      </c>
      <c r="D682" s="9" t="s">
        <v>2822</v>
      </c>
      <c r="E682" s="9">
        <v>1</v>
      </c>
      <c r="F682" s="11">
        <v>1.1167880794702001</v>
      </c>
      <c r="G682" s="105"/>
      <c r="H682" s="11"/>
      <c r="I682" s="11"/>
      <c r="J682" s="105"/>
      <c r="K682" s="87" t="str">
        <f t="shared" si="30"/>
        <v>ACHTUNG! Anzahl Beobachtungen unter 10, Mittelwert und P95 sind statistisch nicht robust!</v>
      </c>
      <c r="L682" s="8" t="str">
        <f t="shared" si="31"/>
        <v>ACHTUNG! Anzahl Beobachtungen unter 10, Mittelwert und P95 sind statistisch nicht robust!</v>
      </c>
      <c r="M682" s="8" t="str">
        <f t="shared" si="32"/>
        <v>ACHTUNG! Anzahl Beobachtungen unter 60, P95 ist statistisch nicht robust!</v>
      </c>
    </row>
    <row r="683" spans="1:13" ht="17.45" customHeight="1" x14ac:dyDescent="0.25">
      <c r="A683" s="9">
        <v>2</v>
      </c>
      <c r="B683" s="96" t="s">
        <v>2059</v>
      </c>
      <c r="C683" s="64">
        <v>3863</v>
      </c>
      <c r="D683" s="9" t="s">
        <v>2823</v>
      </c>
      <c r="E683" s="9">
        <v>1</v>
      </c>
      <c r="F683" s="11">
        <v>1.1167880794702001</v>
      </c>
      <c r="G683" s="105"/>
      <c r="H683" s="11"/>
      <c r="I683" s="11"/>
      <c r="J683" s="105"/>
      <c r="K683" s="87" t="str">
        <f t="shared" si="30"/>
        <v>ACHTUNG! Anzahl Beobachtungen unter 10, Mittelwert und P95 sind statistisch nicht robust!</v>
      </c>
      <c r="L683" s="8" t="str">
        <f t="shared" si="31"/>
        <v>ACHTUNG! Anzahl Beobachtungen unter 10, Mittelwert und P95 sind statistisch nicht robust!</v>
      </c>
      <c r="M683" s="8" t="str">
        <f t="shared" si="32"/>
        <v>ACHTUNG! Anzahl Beobachtungen unter 60, P95 ist statistisch nicht robust!</v>
      </c>
    </row>
    <row r="684" spans="1:13" ht="17.45" customHeight="1" x14ac:dyDescent="0.25">
      <c r="A684" s="9">
        <v>3</v>
      </c>
      <c r="B684" s="96" t="s">
        <v>2060</v>
      </c>
      <c r="C684" s="64">
        <v>3868</v>
      </c>
      <c r="D684" s="9" t="s">
        <v>2824</v>
      </c>
      <c r="E684" s="9">
        <v>1</v>
      </c>
      <c r="F684" s="11">
        <v>1.1167880794702001</v>
      </c>
      <c r="G684" s="105"/>
      <c r="H684" s="11"/>
      <c r="I684" s="11"/>
      <c r="J684" s="105"/>
      <c r="K684" s="87" t="str">
        <f t="shared" si="30"/>
        <v>ACHTUNG! Anzahl Beobachtungen unter 10, Mittelwert und P95 sind statistisch nicht robust!</v>
      </c>
      <c r="L684" s="8" t="str">
        <f t="shared" si="31"/>
        <v>ACHTUNG! Anzahl Beobachtungen unter 10, Mittelwert und P95 sind statistisch nicht robust!</v>
      </c>
      <c r="M684" s="8" t="str">
        <f t="shared" si="32"/>
        <v>ACHTUNG! Anzahl Beobachtungen unter 60, P95 ist statistisch nicht robust!</v>
      </c>
    </row>
    <row r="685" spans="1:13" ht="17.45" customHeight="1" x14ac:dyDescent="0.25">
      <c r="A685" s="9">
        <v>4</v>
      </c>
      <c r="B685" s="96" t="s">
        <v>2061</v>
      </c>
      <c r="C685" s="64">
        <v>3876</v>
      </c>
      <c r="D685" s="9" t="s">
        <v>2825</v>
      </c>
      <c r="E685" s="9">
        <v>1</v>
      </c>
      <c r="F685" s="11">
        <v>1.1167880794702001</v>
      </c>
      <c r="G685" s="105"/>
      <c r="H685" s="11"/>
      <c r="I685" s="11"/>
      <c r="J685" s="105"/>
      <c r="K685" s="87" t="str">
        <f t="shared" si="30"/>
        <v>ACHTUNG! Anzahl Beobachtungen unter 10, Mittelwert und P95 sind statistisch nicht robust!</v>
      </c>
      <c r="L685" s="8" t="str">
        <f t="shared" si="31"/>
        <v>ACHTUNG! Anzahl Beobachtungen unter 10, Mittelwert und P95 sind statistisch nicht robust!</v>
      </c>
      <c r="M685" s="8" t="str">
        <f t="shared" si="32"/>
        <v>ACHTUNG! Anzahl Beobachtungen unter 60, P95 ist statistisch nicht robust!</v>
      </c>
    </row>
    <row r="686" spans="1:13" ht="17.45" customHeight="1" x14ac:dyDescent="0.25">
      <c r="A686" s="9">
        <v>5</v>
      </c>
      <c r="B686" s="96" t="s">
        <v>2062</v>
      </c>
      <c r="C686" s="64">
        <v>3877</v>
      </c>
      <c r="D686" s="9" t="s">
        <v>2826</v>
      </c>
      <c r="E686" s="9">
        <v>1</v>
      </c>
      <c r="F686" s="11">
        <v>1.1167880794702001</v>
      </c>
      <c r="G686" s="105"/>
      <c r="H686" s="11"/>
      <c r="I686" s="11"/>
      <c r="J686" s="105"/>
      <c r="K686" s="87" t="str">
        <f t="shared" si="30"/>
        <v>ACHTUNG! Anzahl Beobachtungen unter 10, Mittelwert und P95 sind statistisch nicht robust!</v>
      </c>
      <c r="L686" s="8" t="str">
        <f t="shared" si="31"/>
        <v>ACHTUNG! Anzahl Beobachtungen unter 10, Mittelwert und P95 sind statistisch nicht robust!</v>
      </c>
      <c r="M686" s="8" t="str">
        <f t="shared" si="32"/>
        <v>ACHTUNG! Anzahl Beobachtungen unter 60, P95 ist statistisch nicht robust!</v>
      </c>
    </row>
    <row r="687" spans="1:13" ht="17.45" customHeight="1" x14ac:dyDescent="0.25">
      <c r="A687" s="9">
        <v>1</v>
      </c>
      <c r="B687" s="96" t="s">
        <v>2063</v>
      </c>
      <c r="C687" s="64">
        <v>3883</v>
      </c>
      <c r="D687" s="9" t="s">
        <v>2827</v>
      </c>
      <c r="E687" s="9">
        <v>171</v>
      </c>
      <c r="F687" s="11">
        <v>6.0457039172355103</v>
      </c>
      <c r="G687" s="105" t="s">
        <v>4613</v>
      </c>
      <c r="H687" s="11">
        <v>4.8132777559103497</v>
      </c>
      <c r="I687" s="11">
        <v>15.7064375264122</v>
      </c>
      <c r="J687" s="105" t="s">
        <v>4614</v>
      </c>
      <c r="K687" s="87" t="str">
        <f t="shared" si="30"/>
        <v/>
      </c>
      <c r="L687" s="8" t="str">
        <f t="shared" si="31"/>
        <v/>
      </c>
      <c r="M687" s="8" t="str">
        <f t="shared" si="32"/>
        <v/>
      </c>
    </row>
    <row r="688" spans="1:13" ht="17.45" customHeight="1" x14ac:dyDescent="0.25">
      <c r="A688" s="9">
        <v>2</v>
      </c>
      <c r="B688" s="96" t="s">
        <v>2064</v>
      </c>
      <c r="C688" s="64">
        <v>3884</v>
      </c>
      <c r="D688" s="9" t="s">
        <v>2828</v>
      </c>
      <c r="E688" s="9">
        <v>101</v>
      </c>
      <c r="F688" s="11">
        <v>5.05210467238647</v>
      </c>
      <c r="G688" s="105" t="s">
        <v>8504</v>
      </c>
      <c r="H688" s="11">
        <v>3.83610649148177</v>
      </c>
      <c r="I688" s="11">
        <v>11.7741935483871</v>
      </c>
      <c r="J688" s="105" t="s">
        <v>4615</v>
      </c>
      <c r="K688" s="87" t="str">
        <f t="shared" si="30"/>
        <v/>
      </c>
      <c r="L688" s="8" t="str">
        <f t="shared" si="31"/>
        <v/>
      </c>
      <c r="M688" s="8" t="str">
        <f t="shared" si="32"/>
        <v/>
      </c>
    </row>
    <row r="689" spans="1:13" ht="17.45" customHeight="1" x14ac:dyDescent="0.25">
      <c r="A689" s="9">
        <v>3</v>
      </c>
      <c r="B689" s="96" t="s">
        <v>2065</v>
      </c>
      <c r="C689" s="64">
        <v>3885</v>
      </c>
      <c r="D689" s="9" t="s">
        <v>2829</v>
      </c>
      <c r="E689" s="9">
        <v>62</v>
      </c>
      <c r="F689" s="11">
        <v>4.6771832105564801</v>
      </c>
      <c r="G689" s="105" t="s">
        <v>8505</v>
      </c>
      <c r="H689" s="11">
        <v>3.4273130118864201</v>
      </c>
      <c r="I689" s="11">
        <v>9.7370426829268304</v>
      </c>
      <c r="J689" s="105" t="s">
        <v>4616</v>
      </c>
      <c r="K689" s="87" t="str">
        <f t="shared" si="30"/>
        <v/>
      </c>
      <c r="L689" s="8" t="str">
        <f t="shared" si="31"/>
        <v/>
      </c>
      <c r="M689" s="8" t="str">
        <f t="shared" si="32"/>
        <v/>
      </c>
    </row>
    <row r="690" spans="1:13" ht="17.45" customHeight="1" x14ac:dyDescent="0.25">
      <c r="A690" s="9">
        <v>4</v>
      </c>
      <c r="B690" s="96" t="s">
        <v>2066</v>
      </c>
      <c r="C690" s="64">
        <v>3886</v>
      </c>
      <c r="D690" s="9" t="s">
        <v>2830</v>
      </c>
      <c r="E690" s="9">
        <v>14</v>
      </c>
      <c r="F690" s="11">
        <v>3.7697064859676002</v>
      </c>
      <c r="G690" s="105" t="s">
        <v>8506</v>
      </c>
      <c r="H690" s="11">
        <v>2.4024526815310101</v>
      </c>
      <c r="I690" s="11">
        <v>7.4906367041198498</v>
      </c>
      <c r="J690" s="105" t="s">
        <v>4134</v>
      </c>
      <c r="K690" s="87" t="str">
        <f t="shared" si="30"/>
        <v>ACHTUNG! Anzahl Beobachtungen unter 60, P95 ist statistisch nicht robust!</v>
      </c>
      <c r="L690" s="8" t="str">
        <f t="shared" si="31"/>
        <v/>
      </c>
      <c r="M690" s="8" t="str">
        <f t="shared" si="32"/>
        <v>ACHTUNG! Anzahl Beobachtungen unter 60, P95 ist statistisch nicht robust!</v>
      </c>
    </row>
    <row r="691" spans="1:13" ht="17.45" customHeight="1" x14ac:dyDescent="0.25">
      <c r="A691" s="9">
        <v>5</v>
      </c>
      <c r="B691" s="96" t="s">
        <v>2067</v>
      </c>
      <c r="C691" s="64">
        <v>3890</v>
      </c>
      <c r="D691" s="9" t="s">
        <v>2831</v>
      </c>
      <c r="E691" s="9">
        <v>9</v>
      </c>
      <c r="F691" s="11">
        <v>3.2435906949229598</v>
      </c>
      <c r="G691" s="105" t="s">
        <v>8507</v>
      </c>
      <c r="H691" s="11">
        <v>2.1650039858274099</v>
      </c>
      <c r="I691" s="11">
        <v>6.4551663361973999</v>
      </c>
      <c r="J691" s="105" t="s">
        <v>4617</v>
      </c>
      <c r="K691" s="87" t="str">
        <f t="shared" si="30"/>
        <v>ACHTUNG! Anzahl Beobachtungen unter 10, Mittelwert und P95 sind statistisch nicht robust!</v>
      </c>
      <c r="L691" s="8" t="str">
        <f t="shared" si="31"/>
        <v>ACHTUNG! Anzahl Beobachtungen unter 10, Mittelwert und P95 sind statistisch nicht robust!</v>
      </c>
      <c r="M691" s="8" t="str">
        <f t="shared" si="32"/>
        <v>ACHTUNG! Anzahl Beobachtungen unter 60, P95 ist statistisch nicht robust!</v>
      </c>
    </row>
    <row r="692" spans="1:13" ht="17.45" customHeight="1" x14ac:dyDescent="0.25">
      <c r="A692" s="9">
        <v>6</v>
      </c>
      <c r="B692" s="96" t="s">
        <v>2068</v>
      </c>
      <c r="C692" s="64">
        <v>3893</v>
      </c>
      <c r="D692" s="9" t="s">
        <v>2832</v>
      </c>
      <c r="E692" s="9">
        <v>2</v>
      </c>
      <c r="F692" s="11">
        <v>2.6306487695749401</v>
      </c>
      <c r="G692" s="105" t="s">
        <v>4618</v>
      </c>
      <c r="H692" s="11">
        <v>2.2118047012416802</v>
      </c>
      <c r="I692" s="11">
        <v>4.0382326621923896</v>
      </c>
      <c r="J692" s="105" t="s">
        <v>4619</v>
      </c>
      <c r="K692" s="87" t="str">
        <f t="shared" si="30"/>
        <v>ACHTUNG! Anzahl Beobachtungen unter 10, Mittelwert und P95 sind statistisch nicht robust!</v>
      </c>
      <c r="L692" s="8" t="str">
        <f t="shared" si="31"/>
        <v>ACHTUNG! Anzahl Beobachtungen unter 10, Mittelwert und P95 sind statistisch nicht robust!</v>
      </c>
      <c r="M692" s="8" t="str">
        <f t="shared" si="32"/>
        <v>ACHTUNG! Anzahl Beobachtungen unter 60, P95 ist statistisch nicht robust!</v>
      </c>
    </row>
    <row r="693" spans="1:13" ht="17.45" customHeight="1" x14ac:dyDescent="0.25">
      <c r="A693" s="9">
        <v>4</v>
      </c>
      <c r="B693" s="96" t="s">
        <v>2069</v>
      </c>
      <c r="C693" s="64">
        <v>3918</v>
      </c>
      <c r="D693" s="9" t="s">
        <v>2833</v>
      </c>
      <c r="E693" s="9">
        <v>37</v>
      </c>
      <c r="F693" s="11">
        <v>4.2102113629995399</v>
      </c>
      <c r="G693" s="105" t="s">
        <v>8508</v>
      </c>
      <c r="H693" s="11">
        <v>2.63075787470778</v>
      </c>
      <c r="I693" s="11">
        <v>9.4512195121951201</v>
      </c>
      <c r="J693" s="105" t="s">
        <v>4620</v>
      </c>
      <c r="K693" s="87" t="str">
        <f t="shared" si="30"/>
        <v>ACHTUNG! Anzahl Beobachtungen unter 60, P95 ist statistisch nicht robust!</v>
      </c>
      <c r="L693" s="8" t="str">
        <f t="shared" si="31"/>
        <v/>
      </c>
      <c r="M693" s="8" t="str">
        <f t="shared" si="32"/>
        <v>ACHTUNG! Anzahl Beobachtungen unter 60, P95 ist statistisch nicht robust!</v>
      </c>
    </row>
    <row r="694" spans="1:13" ht="17.45" customHeight="1" x14ac:dyDescent="0.25">
      <c r="A694" s="9">
        <v>5</v>
      </c>
      <c r="B694" s="96" t="s">
        <v>2070</v>
      </c>
      <c r="C694" s="64">
        <v>3925</v>
      </c>
      <c r="D694" s="9" t="s">
        <v>2834</v>
      </c>
      <c r="E694" s="9">
        <v>1</v>
      </c>
      <c r="F694" s="11">
        <v>2.9940119760478998</v>
      </c>
      <c r="G694" s="105"/>
      <c r="H694" s="11"/>
      <c r="I694" s="11"/>
      <c r="J694" s="105"/>
      <c r="K694" s="87" t="str">
        <f t="shared" si="30"/>
        <v>ACHTUNG! Anzahl Beobachtungen unter 10, Mittelwert und P95 sind statistisch nicht robust!</v>
      </c>
      <c r="L694" s="8" t="str">
        <f t="shared" si="31"/>
        <v>ACHTUNG! Anzahl Beobachtungen unter 10, Mittelwert und P95 sind statistisch nicht robust!</v>
      </c>
      <c r="M694" s="8" t="str">
        <f t="shared" si="32"/>
        <v>ACHTUNG! Anzahl Beobachtungen unter 60, P95 ist statistisch nicht robust!</v>
      </c>
    </row>
    <row r="695" spans="1:13" ht="17.45" customHeight="1" x14ac:dyDescent="0.25">
      <c r="A695" s="9">
        <v>5</v>
      </c>
      <c r="B695" s="96" t="s">
        <v>2071</v>
      </c>
      <c r="C695" s="64">
        <v>3928</v>
      </c>
      <c r="D695" s="9" t="s">
        <v>2835</v>
      </c>
      <c r="E695" s="9">
        <v>35</v>
      </c>
      <c r="F695" s="11">
        <v>4.2917560339443996</v>
      </c>
      <c r="G695" s="105" t="s">
        <v>8509</v>
      </c>
      <c r="H695" s="11">
        <v>2.68304841123134</v>
      </c>
      <c r="I695" s="11">
        <v>9.4893292682926802</v>
      </c>
      <c r="J695" s="105" t="s">
        <v>4621</v>
      </c>
      <c r="K695" s="87" t="str">
        <f t="shared" si="30"/>
        <v>ACHTUNG! Anzahl Beobachtungen unter 60, P95 ist statistisch nicht robust!</v>
      </c>
      <c r="L695" s="8" t="str">
        <f t="shared" si="31"/>
        <v/>
      </c>
      <c r="M695" s="8" t="str">
        <f t="shared" si="32"/>
        <v>ACHTUNG! Anzahl Beobachtungen unter 60, P95 ist statistisch nicht robust!</v>
      </c>
    </row>
    <row r="696" spans="1:13" ht="17.45" customHeight="1" x14ac:dyDescent="0.25">
      <c r="A696" s="9">
        <v>5</v>
      </c>
      <c r="B696" s="96" t="s">
        <v>2072</v>
      </c>
      <c r="C696" s="64">
        <v>3934</v>
      </c>
      <c r="D696" s="9" t="s">
        <v>2836</v>
      </c>
      <c r="E696" s="9">
        <v>1</v>
      </c>
      <c r="F696" s="11">
        <v>2.5723472668810299</v>
      </c>
      <c r="G696" s="105"/>
      <c r="H696" s="11"/>
      <c r="I696" s="11"/>
      <c r="J696" s="105"/>
      <c r="K696" s="87" t="str">
        <f t="shared" si="30"/>
        <v>ACHTUNG! Anzahl Beobachtungen unter 10, Mittelwert und P95 sind statistisch nicht robust!</v>
      </c>
      <c r="L696" s="8" t="str">
        <f t="shared" si="31"/>
        <v>ACHTUNG! Anzahl Beobachtungen unter 10, Mittelwert und P95 sind statistisch nicht robust!</v>
      </c>
      <c r="M696" s="8" t="str">
        <f t="shared" si="32"/>
        <v>ACHTUNG! Anzahl Beobachtungen unter 60, P95 ist statistisch nicht robust!</v>
      </c>
    </row>
    <row r="697" spans="1:13" ht="17.45" customHeight="1" x14ac:dyDescent="0.25">
      <c r="A697" s="9">
        <v>4</v>
      </c>
      <c r="B697" s="96" t="s">
        <v>2073</v>
      </c>
      <c r="C697" s="64">
        <v>3945</v>
      </c>
      <c r="D697" s="9" t="s">
        <v>2837</v>
      </c>
      <c r="E697" s="9">
        <v>19</v>
      </c>
      <c r="F697" s="11">
        <v>4.2858762010511802</v>
      </c>
      <c r="G697" s="105" t="s">
        <v>8510</v>
      </c>
      <c r="H697" s="11">
        <v>2.2914049144838202</v>
      </c>
      <c r="I697" s="11">
        <v>7.5757575757575797</v>
      </c>
      <c r="J697" s="105" t="s">
        <v>4134</v>
      </c>
      <c r="K697" s="87" t="str">
        <f t="shared" si="30"/>
        <v>ACHTUNG! Anzahl Beobachtungen unter 60, P95 ist statistisch nicht robust!</v>
      </c>
      <c r="L697" s="8" t="str">
        <f t="shared" si="31"/>
        <v/>
      </c>
      <c r="M697" s="8" t="str">
        <f t="shared" si="32"/>
        <v>ACHTUNG! Anzahl Beobachtungen unter 60, P95 ist statistisch nicht robust!</v>
      </c>
    </row>
    <row r="698" spans="1:13" ht="17.45" customHeight="1" x14ac:dyDescent="0.25">
      <c r="A698" s="9">
        <v>5</v>
      </c>
      <c r="B698" s="96" t="s">
        <v>2074</v>
      </c>
      <c r="C698" s="64">
        <v>3946</v>
      </c>
      <c r="D698" s="9" t="s">
        <v>2838</v>
      </c>
      <c r="E698" s="9">
        <v>1</v>
      </c>
      <c r="F698" s="11">
        <v>4.7292418772563201</v>
      </c>
      <c r="G698" s="105"/>
      <c r="H698" s="11"/>
      <c r="I698" s="11"/>
      <c r="J698" s="105"/>
      <c r="K698" s="87" t="str">
        <f t="shared" si="30"/>
        <v>ACHTUNG! Anzahl Beobachtungen unter 10, Mittelwert und P95 sind statistisch nicht robust!</v>
      </c>
      <c r="L698" s="8" t="str">
        <f t="shared" si="31"/>
        <v>ACHTUNG! Anzahl Beobachtungen unter 10, Mittelwert und P95 sind statistisch nicht robust!</v>
      </c>
      <c r="M698" s="8" t="str">
        <f t="shared" si="32"/>
        <v>ACHTUNG! Anzahl Beobachtungen unter 60, P95 ist statistisch nicht robust!</v>
      </c>
    </row>
    <row r="699" spans="1:13" ht="17.45" customHeight="1" x14ac:dyDescent="0.25">
      <c r="A699" s="9">
        <v>5</v>
      </c>
      <c r="B699" s="96" t="s">
        <v>2075</v>
      </c>
      <c r="C699" s="64">
        <v>3948</v>
      </c>
      <c r="D699" s="9" t="s">
        <v>2839</v>
      </c>
      <c r="E699" s="9">
        <v>18</v>
      </c>
      <c r="F699" s="11">
        <v>4.2612447745953403</v>
      </c>
      <c r="G699" s="105" t="s">
        <v>8511</v>
      </c>
      <c r="H699" s="11">
        <v>2.3552464942347702</v>
      </c>
      <c r="I699" s="11">
        <v>7.5757575757575797</v>
      </c>
      <c r="J699" s="105" t="s">
        <v>4134</v>
      </c>
      <c r="K699" s="87" t="str">
        <f t="shared" si="30"/>
        <v>ACHTUNG! Anzahl Beobachtungen unter 60, P95 ist statistisch nicht robust!</v>
      </c>
      <c r="L699" s="8" t="str">
        <f t="shared" si="31"/>
        <v/>
      </c>
      <c r="M699" s="8" t="str">
        <f t="shared" si="32"/>
        <v>ACHTUNG! Anzahl Beobachtungen unter 60, P95 ist statistisch nicht robust!</v>
      </c>
    </row>
    <row r="700" spans="1:13" ht="17.45" customHeight="1" x14ac:dyDescent="0.25">
      <c r="A700" s="9">
        <v>6</v>
      </c>
      <c r="B700" s="96" t="s">
        <v>2076</v>
      </c>
      <c r="C700" s="64">
        <v>3949</v>
      </c>
      <c r="D700" s="9" t="s">
        <v>2840</v>
      </c>
      <c r="E700" s="9">
        <v>1</v>
      </c>
      <c r="F700" s="11">
        <v>1.7767653758542099</v>
      </c>
      <c r="G700" s="105"/>
      <c r="H700" s="11"/>
      <c r="I700" s="11"/>
      <c r="J700" s="105"/>
      <c r="K700" s="87" t="str">
        <f t="shared" si="30"/>
        <v>ACHTUNG! Anzahl Beobachtungen unter 10, Mittelwert und P95 sind statistisch nicht robust!</v>
      </c>
      <c r="L700" s="8" t="str">
        <f t="shared" si="31"/>
        <v>ACHTUNG! Anzahl Beobachtungen unter 10, Mittelwert und P95 sind statistisch nicht robust!</v>
      </c>
      <c r="M700" s="8" t="str">
        <f t="shared" si="32"/>
        <v>ACHTUNG! Anzahl Beobachtungen unter 60, P95 ist statistisch nicht robust!</v>
      </c>
    </row>
    <row r="701" spans="1:13" ht="17.45" customHeight="1" x14ac:dyDescent="0.25">
      <c r="A701" s="9">
        <v>6</v>
      </c>
      <c r="B701" s="96" t="s">
        <v>2077</v>
      </c>
      <c r="C701" s="64">
        <v>3952</v>
      </c>
      <c r="D701" s="9" t="s">
        <v>2841</v>
      </c>
      <c r="E701" s="9">
        <v>17</v>
      </c>
      <c r="F701" s="11">
        <v>4.4073906215801104</v>
      </c>
      <c r="G701" s="105" t="s">
        <v>8512</v>
      </c>
      <c r="H701" s="11">
        <v>2.34209346255484</v>
      </c>
      <c r="I701" s="11">
        <v>7.5757575757575797</v>
      </c>
      <c r="J701" s="105" t="s">
        <v>4134</v>
      </c>
      <c r="K701" s="87" t="str">
        <f t="shared" si="30"/>
        <v>ACHTUNG! Anzahl Beobachtungen unter 60, P95 ist statistisch nicht robust!</v>
      </c>
      <c r="L701" s="8" t="str">
        <f t="shared" si="31"/>
        <v/>
      </c>
      <c r="M701" s="8" t="str">
        <f t="shared" si="32"/>
        <v>ACHTUNG! Anzahl Beobachtungen unter 60, P95 ist statistisch nicht robust!</v>
      </c>
    </row>
    <row r="702" spans="1:13" ht="17.45" customHeight="1" x14ac:dyDescent="0.25">
      <c r="A702" s="9">
        <v>3</v>
      </c>
      <c r="B702" s="96" t="s">
        <v>2078</v>
      </c>
      <c r="C702" s="64">
        <v>3956</v>
      </c>
      <c r="D702" s="9" t="s">
        <v>2842</v>
      </c>
      <c r="E702" s="9">
        <v>29</v>
      </c>
      <c r="F702" s="11">
        <v>4.5513575386311302</v>
      </c>
      <c r="G702" s="105" t="s">
        <v>8513</v>
      </c>
      <c r="H702" s="11">
        <v>3.10809196617046</v>
      </c>
      <c r="I702" s="11">
        <v>11.8625277161863</v>
      </c>
      <c r="J702" s="105" t="s">
        <v>4622</v>
      </c>
      <c r="K702" s="87" t="str">
        <f t="shared" si="30"/>
        <v>ACHTUNG! Anzahl Beobachtungen unter 60, P95 ist statistisch nicht robust!</v>
      </c>
      <c r="L702" s="8" t="str">
        <f t="shared" si="31"/>
        <v/>
      </c>
      <c r="M702" s="8" t="str">
        <f t="shared" si="32"/>
        <v>ACHTUNG! Anzahl Beobachtungen unter 60, P95 ist statistisch nicht robust!</v>
      </c>
    </row>
    <row r="703" spans="1:13" ht="17.45" customHeight="1" x14ac:dyDescent="0.25">
      <c r="A703" s="9">
        <v>4</v>
      </c>
      <c r="B703" s="96" t="s">
        <v>2079</v>
      </c>
      <c r="C703" s="64">
        <v>3957</v>
      </c>
      <c r="D703" s="9" t="s">
        <v>2843</v>
      </c>
      <c r="E703" s="9">
        <v>9</v>
      </c>
      <c r="F703" s="11">
        <v>7.0634227039416801</v>
      </c>
      <c r="G703" s="105" t="s">
        <v>8514</v>
      </c>
      <c r="H703" s="11">
        <v>4.2469693509820798</v>
      </c>
      <c r="I703" s="11">
        <v>12.2724149776709</v>
      </c>
      <c r="J703" s="105" t="s">
        <v>4623</v>
      </c>
      <c r="K703" s="87" t="str">
        <f t="shared" si="30"/>
        <v>ACHTUNG! Anzahl Beobachtungen unter 10, Mittelwert und P95 sind statistisch nicht robust!</v>
      </c>
      <c r="L703" s="8" t="str">
        <f t="shared" si="31"/>
        <v>ACHTUNG! Anzahl Beobachtungen unter 10, Mittelwert und P95 sind statistisch nicht robust!</v>
      </c>
      <c r="M703" s="8" t="str">
        <f t="shared" si="32"/>
        <v>ACHTUNG! Anzahl Beobachtungen unter 60, P95 ist statistisch nicht robust!</v>
      </c>
    </row>
    <row r="704" spans="1:13" ht="17.45" customHeight="1" x14ac:dyDescent="0.25">
      <c r="A704" s="9">
        <v>5</v>
      </c>
      <c r="B704" s="96" t="s">
        <v>2080</v>
      </c>
      <c r="C704" s="64">
        <v>3963</v>
      </c>
      <c r="D704" s="9" t="s">
        <v>2844</v>
      </c>
      <c r="E704" s="9">
        <v>7</v>
      </c>
      <c r="F704" s="11">
        <v>8.4097663019162194</v>
      </c>
      <c r="G704" s="105" t="s">
        <v>8515</v>
      </c>
      <c r="H704" s="11">
        <v>3.7940618612524699</v>
      </c>
      <c r="I704" s="11">
        <v>12.2852971487461</v>
      </c>
      <c r="J704" s="105" t="s">
        <v>4624</v>
      </c>
      <c r="K704" s="87" t="str">
        <f t="shared" si="30"/>
        <v>ACHTUNG! Anzahl Beobachtungen unter 10, Mittelwert und P95 sind statistisch nicht robust!</v>
      </c>
      <c r="L704" s="8" t="str">
        <f t="shared" si="31"/>
        <v>ACHTUNG! Anzahl Beobachtungen unter 10, Mittelwert und P95 sind statistisch nicht robust!</v>
      </c>
      <c r="M704" s="8" t="str">
        <f t="shared" si="32"/>
        <v>ACHTUNG! Anzahl Beobachtungen unter 60, P95 ist statistisch nicht robust!</v>
      </c>
    </row>
    <row r="705" spans="1:13" ht="17.45" customHeight="1" x14ac:dyDescent="0.25">
      <c r="A705" s="9">
        <v>4</v>
      </c>
      <c r="B705" s="96" t="s">
        <v>2081</v>
      </c>
      <c r="C705" s="64">
        <v>3970</v>
      </c>
      <c r="D705" s="9" t="s">
        <v>2845</v>
      </c>
      <c r="E705" s="9">
        <v>13</v>
      </c>
      <c r="F705" s="11">
        <v>3.8254258606363298</v>
      </c>
      <c r="G705" s="105" t="s">
        <v>8516</v>
      </c>
      <c r="H705" s="11">
        <v>1.3802034267053001</v>
      </c>
      <c r="I705" s="11">
        <v>6.4497878359264504</v>
      </c>
      <c r="J705" s="105" t="s">
        <v>4625</v>
      </c>
      <c r="K705" s="87" t="str">
        <f t="shared" si="30"/>
        <v>ACHTUNG! Anzahl Beobachtungen unter 60, P95 ist statistisch nicht robust!</v>
      </c>
      <c r="L705" s="8" t="str">
        <f t="shared" si="31"/>
        <v/>
      </c>
      <c r="M705" s="8" t="str">
        <f t="shared" si="32"/>
        <v>ACHTUNG! Anzahl Beobachtungen unter 60, P95 ist statistisch nicht robust!</v>
      </c>
    </row>
    <row r="706" spans="1:13" ht="17.45" customHeight="1" x14ac:dyDescent="0.25">
      <c r="A706" s="9">
        <v>4</v>
      </c>
      <c r="B706" s="96" t="s">
        <v>2082</v>
      </c>
      <c r="C706" s="64">
        <v>3982</v>
      </c>
      <c r="D706" s="9" t="s">
        <v>2846</v>
      </c>
      <c r="E706" s="9">
        <v>7</v>
      </c>
      <c r="F706" s="11">
        <v>2.2856937219349298</v>
      </c>
      <c r="G706" s="105" t="s">
        <v>8517</v>
      </c>
      <c r="H706" s="11">
        <v>0.86454397191619003</v>
      </c>
      <c r="I706" s="11">
        <v>3.5101010101010099</v>
      </c>
      <c r="J706" s="105" t="s">
        <v>4626</v>
      </c>
      <c r="K706" s="87" t="str">
        <f t="shared" si="30"/>
        <v>ACHTUNG! Anzahl Beobachtungen unter 10, Mittelwert und P95 sind statistisch nicht robust!</v>
      </c>
      <c r="L706" s="8" t="str">
        <f t="shared" si="31"/>
        <v>ACHTUNG! Anzahl Beobachtungen unter 10, Mittelwert und P95 sind statistisch nicht robust!</v>
      </c>
      <c r="M706" s="8" t="str">
        <f t="shared" si="32"/>
        <v>ACHTUNG! Anzahl Beobachtungen unter 60, P95 ist statistisch nicht robust!</v>
      </c>
    </row>
    <row r="707" spans="1:13" ht="17.45" customHeight="1" x14ac:dyDescent="0.25">
      <c r="A707" s="9">
        <v>5</v>
      </c>
      <c r="B707" s="96" t="s">
        <v>2083</v>
      </c>
      <c r="C707" s="64">
        <v>3984</v>
      </c>
      <c r="D707" s="9" t="s">
        <v>2847</v>
      </c>
      <c r="E707" s="9">
        <v>7</v>
      </c>
      <c r="F707" s="11">
        <v>2.2856937219349298</v>
      </c>
      <c r="G707" s="105" t="s">
        <v>8518</v>
      </c>
      <c r="H707" s="11">
        <v>0.86454397191619003</v>
      </c>
      <c r="I707" s="11">
        <v>3.5101010101010099</v>
      </c>
      <c r="J707" s="105" t="s">
        <v>4626</v>
      </c>
      <c r="K707" s="87" t="str">
        <f t="shared" si="30"/>
        <v>ACHTUNG! Anzahl Beobachtungen unter 10, Mittelwert und P95 sind statistisch nicht robust!</v>
      </c>
      <c r="L707" s="8" t="str">
        <f t="shared" si="31"/>
        <v>ACHTUNG! Anzahl Beobachtungen unter 10, Mittelwert und P95 sind statistisch nicht robust!</v>
      </c>
      <c r="M707" s="8" t="str">
        <f t="shared" si="32"/>
        <v>ACHTUNG! Anzahl Beobachtungen unter 60, P95 ist statistisch nicht robust!</v>
      </c>
    </row>
    <row r="708" spans="1:13" ht="17.45" customHeight="1" x14ac:dyDescent="0.25">
      <c r="A708" s="9">
        <v>4</v>
      </c>
      <c r="B708" s="96" t="s">
        <v>2084</v>
      </c>
      <c r="C708" s="64">
        <v>3986</v>
      </c>
      <c r="D708" s="9" t="s">
        <v>2848</v>
      </c>
      <c r="E708" s="9">
        <v>1</v>
      </c>
      <c r="F708" s="11">
        <v>2.6881720430107499</v>
      </c>
      <c r="G708" s="105"/>
      <c r="H708" s="11"/>
      <c r="I708" s="11"/>
      <c r="J708" s="105"/>
      <c r="K708" s="87" t="str">
        <f t="shared" ref="K708:K771" si="33">IF(NOT(L708=""),L708,IF(NOT(M708=""),M708,""))</f>
        <v>ACHTUNG! Anzahl Beobachtungen unter 10, Mittelwert und P95 sind statistisch nicht robust!</v>
      </c>
      <c r="L708" s="8" t="str">
        <f t="shared" ref="L708:L771" si="34">IF(E708&lt;10,"ACHTUNG! Anzahl Beobachtungen unter 10, Mittelwert und P95 sind statistisch nicht robust!","")</f>
        <v>ACHTUNG! Anzahl Beobachtungen unter 10, Mittelwert und P95 sind statistisch nicht robust!</v>
      </c>
      <c r="M708" s="8" t="str">
        <f t="shared" ref="M708:M771" si="35">IF(E708&lt;60,"ACHTUNG! Anzahl Beobachtungen unter 60, P95 ist statistisch nicht robust!","")</f>
        <v>ACHTUNG! Anzahl Beobachtungen unter 60, P95 ist statistisch nicht robust!</v>
      </c>
    </row>
    <row r="709" spans="1:13" ht="17.45" customHeight="1" x14ac:dyDescent="0.25">
      <c r="A709" s="9">
        <v>5</v>
      </c>
      <c r="B709" s="96" t="s">
        <v>2085</v>
      </c>
      <c r="C709" s="64">
        <v>3993</v>
      </c>
      <c r="D709" s="9" t="s">
        <v>2849</v>
      </c>
      <c r="E709" s="9">
        <v>1</v>
      </c>
      <c r="F709" s="11">
        <v>2.6881720430107499</v>
      </c>
      <c r="G709" s="105"/>
      <c r="H709" s="11"/>
      <c r="I709" s="11"/>
      <c r="J709" s="105"/>
      <c r="K709" s="87" t="str">
        <f t="shared" si="33"/>
        <v>ACHTUNG! Anzahl Beobachtungen unter 10, Mittelwert und P95 sind statistisch nicht robust!</v>
      </c>
      <c r="L709" s="8" t="str">
        <f t="shared" si="34"/>
        <v>ACHTUNG! Anzahl Beobachtungen unter 10, Mittelwert und P95 sind statistisch nicht robust!</v>
      </c>
      <c r="M709" s="8" t="str">
        <f t="shared" si="35"/>
        <v>ACHTUNG! Anzahl Beobachtungen unter 60, P95 ist statistisch nicht robust!</v>
      </c>
    </row>
    <row r="710" spans="1:13" ht="17.45" customHeight="1" x14ac:dyDescent="0.25">
      <c r="A710" s="9">
        <v>3</v>
      </c>
      <c r="B710" s="96" t="s">
        <v>2086</v>
      </c>
      <c r="C710" s="64">
        <v>3996</v>
      </c>
      <c r="D710" s="9" t="s">
        <v>2850</v>
      </c>
      <c r="E710" s="9">
        <v>18</v>
      </c>
      <c r="F710" s="11">
        <v>4.9048802353460399</v>
      </c>
      <c r="G710" s="105" t="s">
        <v>8519</v>
      </c>
      <c r="H710" s="11">
        <v>2.5646591703062498</v>
      </c>
      <c r="I710" s="11">
        <v>7.7879573609910704</v>
      </c>
      <c r="J710" s="105" t="s">
        <v>4627</v>
      </c>
      <c r="K710" s="87" t="str">
        <f t="shared" si="33"/>
        <v>ACHTUNG! Anzahl Beobachtungen unter 60, P95 ist statistisch nicht robust!</v>
      </c>
      <c r="L710" s="8" t="str">
        <f t="shared" si="34"/>
        <v/>
      </c>
      <c r="M710" s="8" t="str">
        <f t="shared" si="35"/>
        <v>ACHTUNG! Anzahl Beobachtungen unter 60, P95 ist statistisch nicht robust!</v>
      </c>
    </row>
    <row r="711" spans="1:13" ht="17.45" customHeight="1" x14ac:dyDescent="0.25">
      <c r="A711" s="9">
        <v>4</v>
      </c>
      <c r="B711" s="96" t="s">
        <v>2087</v>
      </c>
      <c r="C711" s="64">
        <v>3998</v>
      </c>
      <c r="D711" s="9" t="s">
        <v>2851</v>
      </c>
      <c r="E711" s="9">
        <v>17</v>
      </c>
      <c r="F711" s="11">
        <v>4.7932425381054902</v>
      </c>
      <c r="G711" s="105" t="s">
        <v>8520</v>
      </c>
      <c r="H711" s="11">
        <v>2.5981175003619001</v>
      </c>
      <c r="I711" s="11">
        <v>7.9907807548256997</v>
      </c>
      <c r="J711" s="105" t="s">
        <v>4628</v>
      </c>
      <c r="K711" s="87" t="str">
        <f t="shared" si="33"/>
        <v>ACHTUNG! Anzahl Beobachtungen unter 60, P95 ist statistisch nicht robust!</v>
      </c>
      <c r="L711" s="8" t="str">
        <f t="shared" si="34"/>
        <v/>
      </c>
      <c r="M711" s="8" t="str">
        <f t="shared" si="35"/>
        <v>ACHTUNG! Anzahl Beobachtungen unter 60, P95 ist statistisch nicht robust!</v>
      </c>
    </row>
    <row r="712" spans="1:13" ht="17.45" customHeight="1" x14ac:dyDescent="0.25">
      <c r="A712" s="9">
        <v>5</v>
      </c>
      <c r="B712" s="96" t="s">
        <v>2088</v>
      </c>
      <c r="C712" s="64">
        <v>3999</v>
      </c>
      <c r="D712" s="9" t="s">
        <v>2852</v>
      </c>
      <c r="E712" s="9">
        <v>9</v>
      </c>
      <c r="F712" s="11">
        <v>4.5956714724136001</v>
      </c>
      <c r="G712" s="105" t="s">
        <v>8521</v>
      </c>
      <c r="H712" s="11">
        <v>1.6371087999521601</v>
      </c>
      <c r="I712" s="11">
        <v>6.2537304811598702</v>
      </c>
      <c r="J712" s="105" t="s">
        <v>4629</v>
      </c>
      <c r="K712" s="87" t="str">
        <f t="shared" si="33"/>
        <v>ACHTUNG! Anzahl Beobachtungen unter 10, Mittelwert und P95 sind statistisch nicht robust!</v>
      </c>
      <c r="L712" s="8" t="str">
        <f t="shared" si="34"/>
        <v>ACHTUNG! Anzahl Beobachtungen unter 10, Mittelwert und P95 sind statistisch nicht robust!</v>
      </c>
      <c r="M712" s="8" t="str">
        <f t="shared" si="35"/>
        <v>ACHTUNG! Anzahl Beobachtungen unter 60, P95 ist statistisch nicht robust!</v>
      </c>
    </row>
    <row r="713" spans="1:13" ht="17.45" customHeight="1" x14ac:dyDescent="0.25">
      <c r="A713" s="9">
        <v>5</v>
      </c>
      <c r="B713" s="96" t="s">
        <v>2089</v>
      </c>
      <c r="C713" s="64">
        <v>4006</v>
      </c>
      <c r="D713" s="9" t="s">
        <v>2853</v>
      </c>
      <c r="E713" s="9">
        <v>7</v>
      </c>
      <c r="F713" s="11">
        <v>4.7063703880834096</v>
      </c>
      <c r="G713" s="105" t="s">
        <v>8522</v>
      </c>
      <c r="H713" s="11">
        <v>3.66206069338664</v>
      </c>
      <c r="I713" s="11">
        <v>9.8216902784562805</v>
      </c>
      <c r="J713" s="105" t="s">
        <v>4630</v>
      </c>
      <c r="K713" s="87" t="str">
        <f t="shared" si="33"/>
        <v>ACHTUNG! Anzahl Beobachtungen unter 10, Mittelwert und P95 sind statistisch nicht robust!</v>
      </c>
      <c r="L713" s="8" t="str">
        <f t="shared" si="34"/>
        <v>ACHTUNG! Anzahl Beobachtungen unter 10, Mittelwert und P95 sind statistisch nicht robust!</v>
      </c>
      <c r="M713" s="8" t="str">
        <f t="shared" si="35"/>
        <v>ACHTUNG! Anzahl Beobachtungen unter 60, P95 ist statistisch nicht robust!</v>
      </c>
    </row>
    <row r="714" spans="1:13" ht="17.45" customHeight="1" x14ac:dyDescent="0.25">
      <c r="A714" s="9">
        <v>6</v>
      </c>
      <c r="B714" s="96" t="s">
        <v>2090</v>
      </c>
      <c r="C714" s="64">
        <v>4007</v>
      </c>
      <c r="D714" s="9" t="s">
        <v>2854</v>
      </c>
      <c r="E714" s="9">
        <v>4</v>
      </c>
      <c r="F714" s="11">
        <v>7.1009098279131297</v>
      </c>
      <c r="G714" s="105" t="s">
        <v>8523</v>
      </c>
      <c r="H714" s="11">
        <v>2.8716608902865501</v>
      </c>
      <c r="I714" s="11">
        <v>10.528822667318</v>
      </c>
      <c r="J714" s="105" t="s">
        <v>4631</v>
      </c>
      <c r="K714" s="87" t="str">
        <f t="shared" si="33"/>
        <v>ACHTUNG! Anzahl Beobachtungen unter 10, Mittelwert und P95 sind statistisch nicht robust!</v>
      </c>
      <c r="L714" s="8" t="str">
        <f t="shared" si="34"/>
        <v>ACHTUNG! Anzahl Beobachtungen unter 10, Mittelwert und P95 sind statistisch nicht robust!</v>
      </c>
      <c r="M714" s="8" t="str">
        <f t="shared" si="35"/>
        <v>ACHTUNG! Anzahl Beobachtungen unter 60, P95 ist statistisch nicht robust!</v>
      </c>
    </row>
    <row r="715" spans="1:13" ht="17.45" customHeight="1" x14ac:dyDescent="0.25">
      <c r="A715" s="9">
        <v>4</v>
      </c>
      <c r="B715" s="96" t="s">
        <v>2091</v>
      </c>
      <c r="C715" s="64">
        <v>4011</v>
      </c>
      <c r="D715" s="9" t="s">
        <v>2855</v>
      </c>
      <c r="E715" s="9">
        <v>1</v>
      </c>
      <c r="F715" s="11">
        <v>6.8027210884353702</v>
      </c>
      <c r="G715" s="105"/>
      <c r="H715" s="11"/>
      <c r="I715" s="11"/>
      <c r="J715" s="105"/>
      <c r="K715" s="87" t="str">
        <f t="shared" si="33"/>
        <v>ACHTUNG! Anzahl Beobachtungen unter 10, Mittelwert und P95 sind statistisch nicht robust!</v>
      </c>
      <c r="L715" s="8" t="str">
        <f t="shared" si="34"/>
        <v>ACHTUNG! Anzahl Beobachtungen unter 10, Mittelwert und P95 sind statistisch nicht robust!</v>
      </c>
      <c r="M715" s="8" t="str">
        <f t="shared" si="35"/>
        <v>ACHTUNG! Anzahl Beobachtungen unter 60, P95 ist statistisch nicht robust!</v>
      </c>
    </row>
    <row r="716" spans="1:13" ht="17.45" customHeight="1" x14ac:dyDescent="0.25">
      <c r="A716" s="9">
        <v>5</v>
      </c>
      <c r="B716" s="96" t="s">
        <v>2092</v>
      </c>
      <c r="C716" s="64">
        <v>4019</v>
      </c>
      <c r="D716" s="9" t="s">
        <v>2856</v>
      </c>
      <c r="E716" s="9">
        <v>1</v>
      </c>
      <c r="F716" s="11">
        <v>6.8027210884353702</v>
      </c>
      <c r="G716" s="105"/>
      <c r="H716" s="11"/>
      <c r="I716" s="11"/>
      <c r="J716" s="105"/>
      <c r="K716" s="87" t="str">
        <f t="shared" si="33"/>
        <v>ACHTUNG! Anzahl Beobachtungen unter 10, Mittelwert und P95 sind statistisch nicht robust!</v>
      </c>
      <c r="L716" s="8" t="str">
        <f t="shared" si="34"/>
        <v>ACHTUNG! Anzahl Beobachtungen unter 10, Mittelwert und P95 sind statistisch nicht robust!</v>
      </c>
      <c r="M716" s="8" t="str">
        <f t="shared" si="35"/>
        <v>ACHTUNG! Anzahl Beobachtungen unter 60, P95 ist statistisch nicht robust!</v>
      </c>
    </row>
    <row r="717" spans="1:13" ht="17.45" customHeight="1" x14ac:dyDescent="0.25">
      <c r="A717" s="9">
        <v>2</v>
      </c>
      <c r="B717" s="96" t="s">
        <v>2093</v>
      </c>
      <c r="C717" s="64">
        <v>4023</v>
      </c>
      <c r="D717" s="9" t="s">
        <v>2857</v>
      </c>
      <c r="E717" s="9">
        <v>70</v>
      </c>
      <c r="F717" s="11">
        <v>6.8569344477224901</v>
      </c>
      <c r="G717" s="105" t="s">
        <v>8524</v>
      </c>
      <c r="H717" s="11">
        <v>4.2564020992050997</v>
      </c>
      <c r="I717" s="11">
        <v>13.5619829078967</v>
      </c>
      <c r="J717" s="105" t="s">
        <v>4632</v>
      </c>
      <c r="K717" s="87" t="str">
        <f t="shared" si="33"/>
        <v/>
      </c>
      <c r="L717" s="8" t="str">
        <f t="shared" si="34"/>
        <v/>
      </c>
      <c r="M717" s="8" t="str">
        <f t="shared" si="35"/>
        <v/>
      </c>
    </row>
    <row r="718" spans="1:13" ht="17.45" customHeight="1" x14ac:dyDescent="0.25">
      <c r="A718" s="9">
        <v>3</v>
      </c>
      <c r="B718" s="96" t="s">
        <v>2094</v>
      </c>
      <c r="C718" s="64">
        <v>4037</v>
      </c>
      <c r="D718" s="9" t="s">
        <v>2858</v>
      </c>
      <c r="E718" s="9">
        <v>44</v>
      </c>
      <c r="F718" s="11">
        <v>7.8180652554992101</v>
      </c>
      <c r="G718" s="105" t="s">
        <v>8525</v>
      </c>
      <c r="H718" s="11">
        <v>3.9855126685682301</v>
      </c>
      <c r="I718" s="11">
        <v>13.6132389660148</v>
      </c>
      <c r="J718" s="105" t="s">
        <v>4633</v>
      </c>
      <c r="K718" s="87" t="str">
        <f t="shared" si="33"/>
        <v>ACHTUNG! Anzahl Beobachtungen unter 60, P95 ist statistisch nicht robust!</v>
      </c>
      <c r="L718" s="8" t="str">
        <f t="shared" si="34"/>
        <v/>
      </c>
      <c r="M718" s="8" t="str">
        <f t="shared" si="35"/>
        <v>ACHTUNG! Anzahl Beobachtungen unter 60, P95 ist statistisch nicht robust!</v>
      </c>
    </row>
    <row r="719" spans="1:13" ht="17.45" customHeight="1" x14ac:dyDescent="0.25">
      <c r="A719" s="9">
        <v>4</v>
      </c>
      <c r="B719" s="96" t="s">
        <v>2095</v>
      </c>
      <c r="C719" s="64">
        <v>4038</v>
      </c>
      <c r="D719" s="9" t="s">
        <v>2859</v>
      </c>
      <c r="E719" s="9">
        <v>35</v>
      </c>
      <c r="F719" s="11">
        <v>5.8223800752043404</v>
      </c>
      <c r="G719" s="105" t="s">
        <v>8526</v>
      </c>
      <c r="H719" s="11">
        <v>3.1214975026608802</v>
      </c>
      <c r="I719" s="11">
        <v>11.1240178416266</v>
      </c>
      <c r="J719" s="105" t="s">
        <v>4634</v>
      </c>
      <c r="K719" s="87" t="str">
        <f t="shared" si="33"/>
        <v>ACHTUNG! Anzahl Beobachtungen unter 60, P95 ist statistisch nicht robust!</v>
      </c>
      <c r="L719" s="8" t="str">
        <f t="shared" si="34"/>
        <v/>
      </c>
      <c r="M719" s="8" t="str">
        <f t="shared" si="35"/>
        <v>ACHTUNG! Anzahl Beobachtungen unter 60, P95 ist statistisch nicht robust!</v>
      </c>
    </row>
    <row r="720" spans="1:13" ht="17.45" customHeight="1" x14ac:dyDescent="0.25">
      <c r="A720" s="9">
        <v>5</v>
      </c>
      <c r="B720" s="96" t="s">
        <v>2096</v>
      </c>
      <c r="C720" s="64">
        <v>4040</v>
      </c>
      <c r="D720" s="9" t="s">
        <v>2860</v>
      </c>
      <c r="E720" s="9">
        <v>13</v>
      </c>
      <c r="F720" s="11">
        <v>7.9051343963356802</v>
      </c>
      <c r="G720" s="105" t="s">
        <v>8527</v>
      </c>
      <c r="H720" s="11">
        <v>2.8128167065798499</v>
      </c>
      <c r="I720" s="11">
        <v>12.796838785668101</v>
      </c>
      <c r="J720" s="105" t="s">
        <v>4635</v>
      </c>
      <c r="K720" s="87" t="str">
        <f t="shared" si="33"/>
        <v>ACHTUNG! Anzahl Beobachtungen unter 60, P95 ist statistisch nicht robust!</v>
      </c>
      <c r="L720" s="8" t="str">
        <f t="shared" si="34"/>
        <v/>
      </c>
      <c r="M720" s="8" t="str">
        <f t="shared" si="35"/>
        <v>ACHTUNG! Anzahl Beobachtungen unter 60, P95 ist statistisch nicht robust!</v>
      </c>
    </row>
    <row r="721" spans="1:13" ht="17.45" customHeight="1" x14ac:dyDescent="0.25">
      <c r="A721" s="9">
        <v>4</v>
      </c>
      <c r="B721" s="96" t="s">
        <v>2097</v>
      </c>
      <c r="C721" s="64">
        <v>4043</v>
      </c>
      <c r="D721" s="9" t="s">
        <v>2861</v>
      </c>
      <c r="E721" s="9">
        <v>20</v>
      </c>
      <c r="F721" s="11">
        <v>5.98135924568136</v>
      </c>
      <c r="G721" s="105" t="s">
        <v>8528</v>
      </c>
      <c r="H721" s="11">
        <v>4.94919355425513</v>
      </c>
      <c r="I721" s="11">
        <v>16.989247311827999</v>
      </c>
      <c r="J721" s="105" t="s">
        <v>4134</v>
      </c>
      <c r="K721" s="87" t="str">
        <f t="shared" si="33"/>
        <v>ACHTUNG! Anzahl Beobachtungen unter 60, P95 ist statistisch nicht robust!</v>
      </c>
      <c r="L721" s="8" t="str">
        <f t="shared" si="34"/>
        <v/>
      </c>
      <c r="M721" s="8" t="str">
        <f t="shared" si="35"/>
        <v>ACHTUNG! Anzahl Beobachtungen unter 60, P95 ist statistisch nicht robust!</v>
      </c>
    </row>
    <row r="722" spans="1:13" ht="17.45" customHeight="1" x14ac:dyDescent="0.25">
      <c r="A722" s="9">
        <v>3</v>
      </c>
      <c r="B722" s="96" t="s">
        <v>2098</v>
      </c>
      <c r="C722" s="64">
        <v>4059</v>
      </c>
      <c r="D722" s="9" t="s">
        <v>2862</v>
      </c>
      <c r="E722" s="9">
        <v>31</v>
      </c>
      <c r="F722" s="11">
        <v>4.38679161608417</v>
      </c>
      <c r="G722" s="105" t="s">
        <v>8529</v>
      </c>
      <c r="H722" s="11">
        <v>2.3953827455189298</v>
      </c>
      <c r="I722" s="11">
        <v>7.8963162251655596</v>
      </c>
      <c r="J722" s="105" t="s">
        <v>4636</v>
      </c>
      <c r="K722" s="87" t="str">
        <f t="shared" si="33"/>
        <v>ACHTUNG! Anzahl Beobachtungen unter 60, P95 ist statistisch nicht robust!</v>
      </c>
      <c r="L722" s="8" t="str">
        <f t="shared" si="34"/>
        <v/>
      </c>
      <c r="M722" s="8" t="str">
        <f t="shared" si="35"/>
        <v>ACHTUNG! Anzahl Beobachtungen unter 60, P95 ist statistisch nicht robust!</v>
      </c>
    </row>
    <row r="723" spans="1:13" ht="17.45" customHeight="1" x14ac:dyDescent="0.25">
      <c r="A723" s="9">
        <v>4</v>
      </c>
      <c r="B723" s="96" t="s">
        <v>2099</v>
      </c>
      <c r="C723" s="64">
        <v>4061</v>
      </c>
      <c r="D723" s="9" t="s">
        <v>2863</v>
      </c>
      <c r="E723" s="9">
        <v>25</v>
      </c>
      <c r="F723" s="11">
        <v>3.6660050005315101</v>
      </c>
      <c r="G723" s="105" t="s">
        <v>8530</v>
      </c>
      <c r="H723" s="11">
        <v>1.88305831233689</v>
      </c>
      <c r="I723" s="11">
        <v>6.7293985068319504</v>
      </c>
      <c r="J723" s="105" t="s">
        <v>4637</v>
      </c>
      <c r="K723" s="87" t="str">
        <f t="shared" si="33"/>
        <v>ACHTUNG! Anzahl Beobachtungen unter 60, P95 ist statistisch nicht robust!</v>
      </c>
      <c r="L723" s="8" t="str">
        <f t="shared" si="34"/>
        <v/>
      </c>
      <c r="M723" s="8" t="str">
        <f t="shared" si="35"/>
        <v>ACHTUNG! Anzahl Beobachtungen unter 60, P95 ist statistisch nicht robust!</v>
      </c>
    </row>
    <row r="724" spans="1:13" ht="17.45" customHeight="1" x14ac:dyDescent="0.25">
      <c r="A724" s="9">
        <v>4</v>
      </c>
      <c r="B724" s="96" t="s">
        <v>2100</v>
      </c>
      <c r="C724" s="64">
        <v>4068</v>
      </c>
      <c r="D724" s="9" t="s">
        <v>2864</v>
      </c>
      <c r="E724" s="9">
        <v>1</v>
      </c>
      <c r="F724" s="11">
        <v>6.2385321100917404</v>
      </c>
      <c r="G724" s="105"/>
      <c r="H724" s="11"/>
      <c r="I724" s="11"/>
      <c r="J724" s="105"/>
      <c r="K724" s="87" t="str">
        <f t="shared" si="33"/>
        <v>ACHTUNG! Anzahl Beobachtungen unter 10, Mittelwert und P95 sind statistisch nicht robust!</v>
      </c>
      <c r="L724" s="8" t="str">
        <f t="shared" si="34"/>
        <v>ACHTUNG! Anzahl Beobachtungen unter 10, Mittelwert und P95 sind statistisch nicht robust!</v>
      </c>
      <c r="M724" s="8" t="str">
        <f t="shared" si="35"/>
        <v>ACHTUNG! Anzahl Beobachtungen unter 60, P95 ist statistisch nicht robust!</v>
      </c>
    </row>
    <row r="725" spans="1:13" ht="17.45" customHeight="1" x14ac:dyDescent="0.25">
      <c r="A725" s="9">
        <v>4</v>
      </c>
      <c r="B725" s="96" t="s">
        <v>2101</v>
      </c>
      <c r="C725" s="64">
        <v>4071</v>
      </c>
      <c r="D725" s="9" t="s">
        <v>2865</v>
      </c>
      <c r="E725" s="9">
        <v>5</v>
      </c>
      <c r="F725" s="11">
        <v>7.6203765950459301</v>
      </c>
      <c r="G725" s="105" t="s">
        <v>4638</v>
      </c>
      <c r="H725" s="11">
        <v>2.14104605129419</v>
      </c>
      <c r="I725" s="11">
        <v>10.5512640449438</v>
      </c>
      <c r="J725" s="105" t="s">
        <v>4639</v>
      </c>
      <c r="K725" s="87" t="str">
        <f t="shared" si="33"/>
        <v>ACHTUNG! Anzahl Beobachtungen unter 10, Mittelwert und P95 sind statistisch nicht robust!</v>
      </c>
      <c r="L725" s="8" t="str">
        <f t="shared" si="34"/>
        <v>ACHTUNG! Anzahl Beobachtungen unter 10, Mittelwert und P95 sind statistisch nicht robust!</v>
      </c>
      <c r="M725" s="8" t="str">
        <f t="shared" si="35"/>
        <v>ACHTUNG! Anzahl Beobachtungen unter 60, P95 ist statistisch nicht robust!</v>
      </c>
    </row>
    <row r="726" spans="1:13" ht="17.45" customHeight="1" x14ac:dyDescent="0.25">
      <c r="A726" s="9">
        <v>2</v>
      </c>
      <c r="B726" s="96" t="s">
        <v>2102</v>
      </c>
      <c r="C726" s="64">
        <v>4072</v>
      </c>
      <c r="D726" s="9" t="s">
        <v>2866</v>
      </c>
      <c r="E726" s="9">
        <v>32</v>
      </c>
      <c r="F726" s="11">
        <v>1.3614808311145199</v>
      </c>
      <c r="G726" s="105" t="s">
        <v>8531</v>
      </c>
      <c r="H726" s="11">
        <v>1.1150301194285599</v>
      </c>
      <c r="I726" s="11">
        <v>2.8686389311598899</v>
      </c>
      <c r="J726" s="105" t="s">
        <v>4640</v>
      </c>
      <c r="K726" s="87" t="str">
        <f t="shared" si="33"/>
        <v>ACHTUNG! Anzahl Beobachtungen unter 60, P95 ist statistisch nicht robust!</v>
      </c>
      <c r="L726" s="8" t="str">
        <f t="shared" si="34"/>
        <v/>
      </c>
      <c r="M726" s="8" t="str">
        <f t="shared" si="35"/>
        <v>ACHTUNG! Anzahl Beobachtungen unter 60, P95 ist statistisch nicht robust!</v>
      </c>
    </row>
    <row r="727" spans="1:13" ht="17.45" customHeight="1" x14ac:dyDescent="0.25">
      <c r="A727" s="9">
        <v>3</v>
      </c>
      <c r="B727" s="96" t="s">
        <v>2103</v>
      </c>
      <c r="C727" s="64">
        <v>4073</v>
      </c>
      <c r="D727" s="9" t="s">
        <v>2867</v>
      </c>
      <c r="E727" s="9">
        <v>28</v>
      </c>
      <c r="F727" s="11">
        <v>1.2305673014755201</v>
      </c>
      <c r="G727" s="105" t="s">
        <v>8532</v>
      </c>
      <c r="H727" s="11">
        <v>1.10981694431872</v>
      </c>
      <c r="I727" s="11">
        <v>2.3380540257015499</v>
      </c>
      <c r="J727" s="105" t="s">
        <v>4641</v>
      </c>
      <c r="K727" s="87" t="str">
        <f t="shared" si="33"/>
        <v>ACHTUNG! Anzahl Beobachtungen unter 60, P95 ist statistisch nicht robust!</v>
      </c>
      <c r="L727" s="8" t="str">
        <f t="shared" si="34"/>
        <v/>
      </c>
      <c r="M727" s="8" t="str">
        <f t="shared" si="35"/>
        <v>ACHTUNG! Anzahl Beobachtungen unter 60, P95 ist statistisch nicht robust!</v>
      </c>
    </row>
    <row r="728" spans="1:13" ht="17.45" customHeight="1" x14ac:dyDescent="0.25">
      <c r="A728" s="9">
        <v>4</v>
      </c>
      <c r="B728" s="96" t="s">
        <v>2104</v>
      </c>
      <c r="C728" s="64">
        <v>4074</v>
      </c>
      <c r="D728" s="9" t="s">
        <v>2868</v>
      </c>
      <c r="E728" s="9">
        <v>25</v>
      </c>
      <c r="F728" s="11">
        <v>1.21079985636082</v>
      </c>
      <c r="G728" s="105" t="s">
        <v>8533</v>
      </c>
      <c r="H728" s="11">
        <v>1.1723383821998199</v>
      </c>
      <c r="I728" s="11">
        <v>2.3813270390768402</v>
      </c>
      <c r="J728" s="105" t="s">
        <v>4642</v>
      </c>
      <c r="K728" s="87" t="str">
        <f t="shared" si="33"/>
        <v>ACHTUNG! Anzahl Beobachtungen unter 60, P95 ist statistisch nicht robust!</v>
      </c>
      <c r="L728" s="8" t="str">
        <f t="shared" si="34"/>
        <v/>
      </c>
      <c r="M728" s="8" t="str">
        <f t="shared" si="35"/>
        <v>ACHTUNG! Anzahl Beobachtungen unter 60, P95 ist statistisch nicht robust!</v>
      </c>
    </row>
    <row r="729" spans="1:13" ht="17.45" customHeight="1" x14ac:dyDescent="0.25">
      <c r="A729" s="9">
        <v>5</v>
      </c>
      <c r="B729" s="96" t="s">
        <v>2105</v>
      </c>
      <c r="C729" s="64">
        <v>4075</v>
      </c>
      <c r="D729" s="9" t="s">
        <v>2869</v>
      </c>
      <c r="E729" s="9">
        <v>25</v>
      </c>
      <c r="F729" s="11">
        <v>1.21079985636082</v>
      </c>
      <c r="G729" s="105" t="s">
        <v>8534</v>
      </c>
      <c r="H729" s="11">
        <v>1.1723383821998199</v>
      </c>
      <c r="I729" s="11">
        <v>2.3813270390768402</v>
      </c>
      <c r="J729" s="105" t="s">
        <v>4642</v>
      </c>
      <c r="K729" s="87" t="str">
        <f t="shared" si="33"/>
        <v>ACHTUNG! Anzahl Beobachtungen unter 60, P95 ist statistisch nicht robust!</v>
      </c>
      <c r="L729" s="8" t="str">
        <f t="shared" si="34"/>
        <v/>
      </c>
      <c r="M729" s="8" t="str">
        <f t="shared" si="35"/>
        <v>ACHTUNG! Anzahl Beobachtungen unter 60, P95 ist statistisch nicht robust!</v>
      </c>
    </row>
    <row r="730" spans="1:13" ht="17.45" customHeight="1" x14ac:dyDescent="0.25">
      <c r="A730" s="9">
        <v>4</v>
      </c>
      <c r="B730" s="96" t="s">
        <v>2106</v>
      </c>
      <c r="C730" s="64">
        <v>4081</v>
      </c>
      <c r="D730" s="9" t="s">
        <v>2870</v>
      </c>
      <c r="E730" s="9">
        <v>3</v>
      </c>
      <c r="F730" s="11">
        <v>1.3952960107646599</v>
      </c>
      <c r="G730" s="105" t="s">
        <v>4643</v>
      </c>
      <c r="H730" s="11">
        <v>0.299581649949409</v>
      </c>
      <c r="I730" s="11">
        <v>1.6908455320078699</v>
      </c>
      <c r="J730" s="105" t="s">
        <v>4644</v>
      </c>
      <c r="K730" s="87" t="str">
        <f t="shared" si="33"/>
        <v>ACHTUNG! Anzahl Beobachtungen unter 10, Mittelwert und P95 sind statistisch nicht robust!</v>
      </c>
      <c r="L730" s="8" t="str">
        <f t="shared" si="34"/>
        <v>ACHTUNG! Anzahl Beobachtungen unter 10, Mittelwert und P95 sind statistisch nicht robust!</v>
      </c>
      <c r="M730" s="8" t="str">
        <f t="shared" si="35"/>
        <v>ACHTUNG! Anzahl Beobachtungen unter 60, P95 ist statistisch nicht robust!</v>
      </c>
    </row>
    <row r="731" spans="1:13" ht="17.45" customHeight="1" x14ac:dyDescent="0.25">
      <c r="A731" s="9">
        <v>5</v>
      </c>
      <c r="B731" s="96" t="s">
        <v>2107</v>
      </c>
      <c r="C731" s="64">
        <v>4082</v>
      </c>
      <c r="D731" s="9" t="s">
        <v>2871</v>
      </c>
      <c r="E731" s="9">
        <v>3</v>
      </c>
      <c r="F731" s="11">
        <v>1.3952960107646599</v>
      </c>
      <c r="G731" s="105" t="s">
        <v>4643</v>
      </c>
      <c r="H731" s="11">
        <v>0.299581649949409</v>
      </c>
      <c r="I731" s="11">
        <v>1.6908455320078699</v>
      </c>
      <c r="J731" s="105" t="s">
        <v>4644</v>
      </c>
      <c r="K731" s="87" t="str">
        <f t="shared" si="33"/>
        <v>ACHTUNG! Anzahl Beobachtungen unter 10, Mittelwert und P95 sind statistisch nicht robust!</v>
      </c>
      <c r="L731" s="8" t="str">
        <f t="shared" si="34"/>
        <v>ACHTUNG! Anzahl Beobachtungen unter 10, Mittelwert und P95 sind statistisch nicht robust!</v>
      </c>
      <c r="M731" s="8" t="str">
        <f t="shared" si="35"/>
        <v>ACHTUNG! Anzahl Beobachtungen unter 60, P95 ist statistisch nicht robust!</v>
      </c>
    </row>
    <row r="732" spans="1:13" ht="17.45" customHeight="1" x14ac:dyDescent="0.25">
      <c r="A732" s="9">
        <v>3</v>
      </c>
      <c r="B732" s="96" t="s">
        <v>2108</v>
      </c>
      <c r="C732" s="64">
        <v>4083</v>
      </c>
      <c r="D732" s="9" t="s">
        <v>2872</v>
      </c>
      <c r="E732" s="9">
        <v>4</v>
      </c>
      <c r="F732" s="11">
        <v>2.2778755385874998</v>
      </c>
      <c r="G732" s="105" t="s">
        <v>8535</v>
      </c>
      <c r="H732" s="11">
        <v>0.69458326466846898</v>
      </c>
      <c r="I732" s="11">
        <v>2.9057800933687501</v>
      </c>
      <c r="J732" s="105" t="s">
        <v>4645</v>
      </c>
      <c r="K732" s="87" t="str">
        <f t="shared" si="33"/>
        <v>ACHTUNG! Anzahl Beobachtungen unter 10, Mittelwert und P95 sind statistisch nicht robust!</v>
      </c>
      <c r="L732" s="8" t="str">
        <f t="shared" si="34"/>
        <v>ACHTUNG! Anzahl Beobachtungen unter 10, Mittelwert und P95 sind statistisch nicht robust!</v>
      </c>
      <c r="M732" s="8" t="str">
        <f t="shared" si="35"/>
        <v>ACHTUNG! Anzahl Beobachtungen unter 60, P95 ist statistisch nicht robust!</v>
      </c>
    </row>
    <row r="733" spans="1:13" ht="17.45" customHeight="1" x14ac:dyDescent="0.25">
      <c r="A733" s="9">
        <v>1</v>
      </c>
      <c r="B733" s="96" t="s">
        <v>2109</v>
      </c>
      <c r="C733" s="64">
        <v>4090</v>
      </c>
      <c r="D733" s="9" t="s">
        <v>2873</v>
      </c>
      <c r="E733" s="9">
        <v>332</v>
      </c>
      <c r="F733" s="11">
        <v>0.353434434178799</v>
      </c>
      <c r="G733" s="105" t="s">
        <v>4646</v>
      </c>
      <c r="H733" s="11">
        <v>0.69997179005640797</v>
      </c>
      <c r="I733" s="11">
        <v>1.5695513807617301</v>
      </c>
      <c r="J733" s="105" t="s">
        <v>4647</v>
      </c>
      <c r="K733" s="87" t="str">
        <f t="shared" si="33"/>
        <v/>
      </c>
      <c r="L733" s="8" t="str">
        <f t="shared" si="34"/>
        <v/>
      </c>
      <c r="M733" s="8" t="str">
        <f t="shared" si="35"/>
        <v/>
      </c>
    </row>
    <row r="734" spans="1:13" ht="17.45" customHeight="1" x14ac:dyDescent="0.25">
      <c r="A734" s="9">
        <v>2</v>
      </c>
      <c r="B734" s="96" t="s">
        <v>2110</v>
      </c>
      <c r="C734" s="64">
        <v>4091</v>
      </c>
      <c r="D734" s="9" t="s">
        <v>2874</v>
      </c>
      <c r="E734" s="9">
        <v>305</v>
      </c>
      <c r="F734" s="11">
        <v>4.0309280034830003E-2</v>
      </c>
      <c r="G734" s="105" t="s">
        <v>8536</v>
      </c>
      <c r="H734" s="11">
        <v>3.7603950825672097E-2</v>
      </c>
      <c r="I734" s="11">
        <v>0.116957359500446</v>
      </c>
      <c r="J734" s="105" t="s">
        <v>4648</v>
      </c>
      <c r="K734" s="87" t="str">
        <f t="shared" si="33"/>
        <v/>
      </c>
      <c r="L734" s="8" t="str">
        <f t="shared" si="34"/>
        <v/>
      </c>
      <c r="M734" s="8" t="str">
        <f t="shared" si="35"/>
        <v/>
      </c>
    </row>
    <row r="735" spans="1:13" ht="17.45" customHeight="1" x14ac:dyDescent="0.25">
      <c r="A735" s="9">
        <v>3</v>
      </c>
      <c r="B735" s="96" t="s">
        <v>2111</v>
      </c>
      <c r="C735" s="64">
        <v>4092</v>
      </c>
      <c r="D735" s="9" t="s">
        <v>2875</v>
      </c>
      <c r="E735" s="9">
        <v>305</v>
      </c>
      <c r="F735" s="11">
        <v>3.6679476475670401E-2</v>
      </c>
      <c r="G735" s="105" t="s">
        <v>8537</v>
      </c>
      <c r="H735" s="11">
        <v>3.4390024835013203E-2</v>
      </c>
      <c r="I735" s="11">
        <v>0.110170868347339</v>
      </c>
      <c r="J735" s="105" t="s">
        <v>4649</v>
      </c>
      <c r="K735" s="87" t="str">
        <f t="shared" si="33"/>
        <v/>
      </c>
      <c r="L735" s="8" t="str">
        <f t="shared" si="34"/>
        <v/>
      </c>
      <c r="M735" s="8" t="str">
        <f t="shared" si="35"/>
        <v/>
      </c>
    </row>
    <row r="736" spans="1:13" ht="17.45" customHeight="1" x14ac:dyDescent="0.25">
      <c r="A736" s="9">
        <v>4</v>
      </c>
      <c r="B736" s="96" t="s">
        <v>2112</v>
      </c>
      <c r="C736" s="64">
        <v>4094</v>
      </c>
      <c r="D736" s="9" t="s">
        <v>2876</v>
      </c>
      <c r="E736" s="9">
        <v>73</v>
      </c>
      <c r="F736" s="11">
        <v>4.5779960556574802E-2</v>
      </c>
      <c r="G736" s="105" t="s">
        <v>8538</v>
      </c>
      <c r="H736" s="11">
        <v>3.7467724831318903E-2</v>
      </c>
      <c r="I736" s="11">
        <v>0.113252731720576</v>
      </c>
      <c r="J736" s="105" t="s">
        <v>4650</v>
      </c>
      <c r="K736" s="87" t="str">
        <f t="shared" si="33"/>
        <v/>
      </c>
      <c r="L736" s="8" t="str">
        <f t="shared" si="34"/>
        <v/>
      </c>
      <c r="M736" s="8" t="str">
        <f t="shared" si="35"/>
        <v/>
      </c>
    </row>
    <row r="737" spans="1:13" ht="17.45" customHeight="1" x14ac:dyDescent="0.25">
      <c r="A737" s="9">
        <v>4</v>
      </c>
      <c r="B737" s="96" t="s">
        <v>4651</v>
      </c>
      <c r="C737" s="64">
        <v>4097</v>
      </c>
      <c r="D737" s="9" t="s">
        <v>2877</v>
      </c>
      <c r="E737" s="9">
        <v>2</v>
      </c>
      <c r="F737" s="11">
        <v>3.2790057624494703E-2</v>
      </c>
      <c r="G737" s="105" t="s">
        <v>4652</v>
      </c>
      <c r="H737" s="11">
        <v>4.5611945118251897E-4</v>
      </c>
      <c r="I737" s="11">
        <v>3.3080330265760703E-2</v>
      </c>
      <c r="J737" s="105" t="s">
        <v>4653</v>
      </c>
      <c r="K737" s="87" t="str">
        <f t="shared" si="33"/>
        <v>ACHTUNG! Anzahl Beobachtungen unter 10, Mittelwert und P95 sind statistisch nicht robust!</v>
      </c>
      <c r="L737" s="8" t="str">
        <f t="shared" si="34"/>
        <v>ACHTUNG! Anzahl Beobachtungen unter 10, Mittelwert und P95 sind statistisch nicht robust!</v>
      </c>
      <c r="M737" s="8" t="str">
        <f t="shared" si="35"/>
        <v>ACHTUNG! Anzahl Beobachtungen unter 60, P95 ist statistisch nicht robust!</v>
      </c>
    </row>
    <row r="738" spans="1:13" ht="17.45" customHeight="1" x14ac:dyDescent="0.25">
      <c r="A738" s="9">
        <v>3</v>
      </c>
      <c r="B738" s="96" t="s">
        <v>4654</v>
      </c>
      <c r="C738" s="64">
        <v>4099</v>
      </c>
      <c r="D738" s="9" t="s">
        <v>2878</v>
      </c>
      <c r="E738" s="9">
        <v>50</v>
      </c>
      <c r="F738" s="11">
        <v>2.2141801710873502E-2</v>
      </c>
      <c r="G738" s="105" t="s">
        <v>8539</v>
      </c>
      <c r="H738" s="11">
        <v>1.85349354169311E-2</v>
      </c>
      <c r="I738" s="11">
        <v>4.6028902352102601E-2</v>
      </c>
      <c r="J738" s="105" t="s">
        <v>4655</v>
      </c>
      <c r="K738" s="87" t="str">
        <f t="shared" si="33"/>
        <v>ACHTUNG! Anzahl Beobachtungen unter 60, P95 ist statistisch nicht robust!</v>
      </c>
      <c r="L738" s="8" t="str">
        <f t="shared" si="34"/>
        <v/>
      </c>
      <c r="M738" s="8" t="str">
        <f t="shared" si="35"/>
        <v>ACHTUNG! Anzahl Beobachtungen unter 60, P95 ist statistisch nicht robust!</v>
      </c>
    </row>
    <row r="739" spans="1:13" ht="17.45" customHeight="1" x14ac:dyDescent="0.25">
      <c r="A739" s="9">
        <v>4</v>
      </c>
      <c r="B739" s="96" t="s">
        <v>4656</v>
      </c>
      <c r="C739" s="64">
        <v>4100</v>
      </c>
      <c r="D739" s="9" t="s">
        <v>2879</v>
      </c>
      <c r="E739" s="9">
        <v>2</v>
      </c>
      <c r="F739" s="11">
        <v>2.1326062795220899E-2</v>
      </c>
      <c r="G739" s="105" t="s">
        <v>4657</v>
      </c>
      <c r="H739" s="11">
        <v>2.5365662957790799E-2</v>
      </c>
      <c r="I739" s="11">
        <v>3.7468671853292598E-2</v>
      </c>
      <c r="J739" s="105" t="s">
        <v>4658</v>
      </c>
      <c r="K739" s="87" t="str">
        <f t="shared" si="33"/>
        <v>ACHTUNG! Anzahl Beobachtungen unter 10, Mittelwert und P95 sind statistisch nicht robust!</v>
      </c>
      <c r="L739" s="8" t="str">
        <f t="shared" si="34"/>
        <v>ACHTUNG! Anzahl Beobachtungen unter 10, Mittelwert und P95 sind statistisch nicht robust!</v>
      </c>
      <c r="M739" s="8" t="str">
        <f t="shared" si="35"/>
        <v>ACHTUNG! Anzahl Beobachtungen unter 60, P95 ist statistisch nicht robust!</v>
      </c>
    </row>
    <row r="740" spans="1:13" ht="17.45" customHeight="1" x14ac:dyDescent="0.25">
      <c r="A740" s="9">
        <v>4</v>
      </c>
      <c r="B740" s="96" t="s">
        <v>4659</v>
      </c>
      <c r="C740" s="64">
        <v>4101</v>
      </c>
      <c r="D740" s="9" t="s">
        <v>2880</v>
      </c>
      <c r="E740" s="9">
        <v>2</v>
      </c>
      <c r="F740" s="11">
        <v>1.80608504398827E-2</v>
      </c>
      <c r="G740" s="105" t="s">
        <v>4660</v>
      </c>
      <c r="H740" s="11">
        <v>2.4791937902452099E-2</v>
      </c>
      <c r="I740" s="11">
        <v>3.38383431085044E-2</v>
      </c>
      <c r="J740" s="105" t="s">
        <v>4661</v>
      </c>
      <c r="K740" s="87" t="str">
        <f t="shared" si="33"/>
        <v>ACHTUNG! Anzahl Beobachtungen unter 10, Mittelwert und P95 sind statistisch nicht robust!</v>
      </c>
      <c r="L740" s="8" t="str">
        <f t="shared" si="34"/>
        <v>ACHTUNG! Anzahl Beobachtungen unter 10, Mittelwert und P95 sind statistisch nicht robust!</v>
      </c>
      <c r="M740" s="8" t="str">
        <f t="shared" si="35"/>
        <v>ACHTUNG! Anzahl Beobachtungen unter 60, P95 ist statistisch nicht robust!</v>
      </c>
    </row>
    <row r="741" spans="1:13" ht="17.45" customHeight="1" x14ac:dyDescent="0.25">
      <c r="A741" s="9">
        <v>2</v>
      </c>
      <c r="B741" s="96" t="s">
        <v>2113</v>
      </c>
      <c r="C741" s="64">
        <v>4125</v>
      </c>
      <c r="D741" s="9" t="s">
        <v>2881</v>
      </c>
      <c r="E741" s="9">
        <v>138</v>
      </c>
      <c r="F741" s="11">
        <v>0.75058801187809598</v>
      </c>
      <c r="G741" s="105" t="s">
        <v>8540</v>
      </c>
      <c r="H741" s="11">
        <v>0.90780637545169196</v>
      </c>
      <c r="I741" s="11">
        <v>2.2955530368691202</v>
      </c>
      <c r="J741" s="105" t="s">
        <v>4662</v>
      </c>
      <c r="K741" s="87" t="str">
        <f t="shared" si="33"/>
        <v/>
      </c>
      <c r="L741" s="8" t="str">
        <f t="shared" si="34"/>
        <v/>
      </c>
      <c r="M741" s="8" t="str">
        <f t="shared" si="35"/>
        <v/>
      </c>
    </row>
    <row r="742" spans="1:13" ht="17.45" customHeight="1" x14ac:dyDescent="0.25">
      <c r="A742" s="9">
        <v>3</v>
      </c>
      <c r="B742" s="96" t="s">
        <v>2114</v>
      </c>
      <c r="C742" s="64">
        <v>4126</v>
      </c>
      <c r="D742" s="9" t="s">
        <v>2882</v>
      </c>
      <c r="E742" s="9">
        <v>60</v>
      </c>
      <c r="F742" s="11">
        <v>0.165537279357691</v>
      </c>
      <c r="G742" s="105" t="s">
        <v>8541</v>
      </c>
      <c r="H742" s="11">
        <v>0.17421337183306199</v>
      </c>
      <c r="I742" s="11">
        <v>0.58713970668967097</v>
      </c>
      <c r="J742" s="105" t="s">
        <v>4663</v>
      </c>
      <c r="K742" s="87" t="str">
        <f t="shared" si="33"/>
        <v/>
      </c>
      <c r="L742" s="8" t="str">
        <f t="shared" si="34"/>
        <v/>
      </c>
      <c r="M742" s="8" t="str">
        <f t="shared" si="35"/>
        <v/>
      </c>
    </row>
    <row r="743" spans="1:13" ht="17.45" customHeight="1" x14ac:dyDescent="0.25">
      <c r="A743" s="9">
        <v>4</v>
      </c>
      <c r="B743" s="96" t="s">
        <v>2115</v>
      </c>
      <c r="C743" s="64">
        <v>4127</v>
      </c>
      <c r="D743" s="9" t="s">
        <v>2883</v>
      </c>
      <c r="E743" s="9">
        <v>8</v>
      </c>
      <c r="F743" s="11">
        <v>5.8155624466770403E-2</v>
      </c>
      <c r="G743" s="105" t="s">
        <v>8542</v>
      </c>
      <c r="H743" s="11">
        <v>6.3115132809532404E-2</v>
      </c>
      <c r="I743" s="11">
        <v>0.154500714342408</v>
      </c>
      <c r="J743" s="105" t="s">
        <v>4664</v>
      </c>
      <c r="K743" s="87" t="str">
        <f t="shared" si="33"/>
        <v>ACHTUNG! Anzahl Beobachtungen unter 10, Mittelwert und P95 sind statistisch nicht robust!</v>
      </c>
      <c r="L743" s="8" t="str">
        <f t="shared" si="34"/>
        <v>ACHTUNG! Anzahl Beobachtungen unter 10, Mittelwert und P95 sind statistisch nicht robust!</v>
      </c>
      <c r="M743" s="8" t="str">
        <f t="shared" si="35"/>
        <v>ACHTUNG! Anzahl Beobachtungen unter 60, P95 ist statistisch nicht robust!</v>
      </c>
    </row>
    <row r="744" spans="1:13" ht="17.45" customHeight="1" x14ac:dyDescent="0.25">
      <c r="A744" s="9">
        <v>4</v>
      </c>
      <c r="B744" s="96" t="s">
        <v>2116</v>
      </c>
      <c r="C744" s="64">
        <v>4128</v>
      </c>
      <c r="D744" s="9" t="s">
        <v>2884</v>
      </c>
      <c r="E744" s="9">
        <v>1</v>
      </c>
      <c r="F744" s="11">
        <v>0.11435374149659901</v>
      </c>
      <c r="G744" s="105"/>
      <c r="H744" s="11"/>
      <c r="I744" s="11"/>
      <c r="J744" s="105"/>
      <c r="K744" s="87" t="str">
        <f t="shared" si="33"/>
        <v>ACHTUNG! Anzahl Beobachtungen unter 10, Mittelwert und P95 sind statistisch nicht robust!</v>
      </c>
      <c r="L744" s="8" t="str">
        <f t="shared" si="34"/>
        <v>ACHTUNG! Anzahl Beobachtungen unter 10, Mittelwert und P95 sind statistisch nicht robust!</v>
      </c>
      <c r="M744" s="8" t="str">
        <f t="shared" si="35"/>
        <v>ACHTUNG! Anzahl Beobachtungen unter 60, P95 ist statistisch nicht robust!</v>
      </c>
    </row>
    <row r="745" spans="1:13" ht="17.45" customHeight="1" x14ac:dyDescent="0.25">
      <c r="A745" s="9">
        <v>4</v>
      </c>
      <c r="B745" s="96" t="s">
        <v>2117</v>
      </c>
      <c r="C745" s="64">
        <v>4129</v>
      </c>
      <c r="D745" s="9" t="s">
        <v>2885</v>
      </c>
      <c r="E745" s="9">
        <v>4</v>
      </c>
      <c r="F745" s="11">
        <v>0.28257675992825299</v>
      </c>
      <c r="G745" s="105" t="s">
        <v>4665</v>
      </c>
      <c r="H745" s="11">
        <v>6.59337515278689E-2</v>
      </c>
      <c r="I745" s="11">
        <v>0.33057723275114598</v>
      </c>
      <c r="J745" s="105" t="s">
        <v>4666</v>
      </c>
      <c r="K745" s="87" t="str">
        <f t="shared" si="33"/>
        <v>ACHTUNG! Anzahl Beobachtungen unter 10, Mittelwert und P95 sind statistisch nicht robust!</v>
      </c>
      <c r="L745" s="8" t="str">
        <f t="shared" si="34"/>
        <v>ACHTUNG! Anzahl Beobachtungen unter 10, Mittelwert und P95 sind statistisch nicht robust!</v>
      </c>
      <c r="M745" s="8" t="str">
        <f t="shared" si="35"/>
        <v>ACHTUNG! Anzahl Beobachtungen unter 60, P95 ist statistisch nicht robust!</v>
      </c>
    </row>
    <row r="746" spans="1:13" ht="17.45" customHeight="1" x14ac:dyDescent="0.25">
      <c r="A746" s="9">
        <v>3</v>
      </c>
      <c r="B746" s="96" t="s">
        <v>2118</v>
      </c>
      <c r="C746" s="64">
        <v>4130</v>
      </c>
      <c r="D746" s="9" t="s">
        <v>2886</v>
      </c>
      <c r="E746" s="9">
        <v>85</v>
      </c>
      <c r="F746" s="11">
        <v>0.931140785121222</v>
      </c>
      <c r="G746" s="105" t="s">
        <v>8543</v>
      </c>
      <c r="H746" s="11">
        <v>0.98701943720638097</v>
      </c>
      <c r="I746" s="11">
        <v>3.3403478323751701</v>
      </c>
      <c r="J746" s="105" t="s">
        <v>4667</v>
      </c>
      <c r="K746" s="87" t="str">
        <f t="shared" si="33"/>
        <v/>
      </c>
      <c r="L746" s="8" t="str">
        <f t="shared" si="34"/>
        <v/>
      </c>
      <c r="M746" s="8" t="str">
        <f t="shared" si="35"/>
        <v/>
      </c>
    </row>
    <row r="747" spans="1:13" ht="17.45" customHeight="1" x14ac:dyDescent="0.25">
      <c r="A747" s="9">
        <v>4</v>
      </c>
      <c r="B747" s="96" t="s">
        <v>2119</v>
      </c>
      <c r="C747" s="64">
        <v>4131</v>
      </c>
      <c r="D747" s="9" t="s">
        <v>2887</v>
      </c>
      <c r="E747" s="9">
        <v>10</v>
      </c>
      <c r="F747" s="11">
        <v>0.28531495055544198</v>
      </c>
      <c r="G747" s="105" t="s">
        <v>8544</v>
      </c>
      <c r="H747" s="11">
        <v>0.25260247594518898</v>
      </c>
      <c r="I747" s="11">
        <v>0.66211620090786105</v>
      </c>
      <c r="J747" s="105" t="s">
        <v>4668</v>
      </c>
      <c r="K747" s="87" t="str">
        <f t="shared" si="33"/>
        <v>ACHTUNG! Anzahl Beobachtungen unter 60, P95 ist statistisch nicht robust!</v>
      </c>
      <c r="L747" s="8" t="str">
        <f t="shared" si="34"/>
        <v/>
      </c>
      <c r="M747" s="8" t="str">
        <f t="shared" si="35"/>
        <v>ACHTUNG! Anzahl Beobachtungen unter 60, P95 ist statistisch nicht robust!</v>
      </c>
    </row>
    <row r="748" spans="1:13" ht="17.45" customHeight="1" x14ac:dyDescent="0.25">
      <c r="A748" s="9">
        <v>5</v>
      </c>
      <c r="B748" s="96" t="s">
        <v>2120</v>
      </c>
      <c r="C748" s="64">
        <v>4132</v>
      </c>
      <c r="D748" s="9" t="s">
        <v>2888</v>
      </c>
      <c r="E748" s="9">
        <v>9</v>
      </c>
      <c r="F748" s="11">
        <v>0.273866665665701</v>
      </c>
      <c r="G748" s="105" t="s">
        <v>8545</v>
      </c>
      <c r="H748" s="11">
        <v>0.26515948202455902</v>
      </c>
      <c r="I748" s="11">
        <v>0.67580776904433504</v>
      </c>
      <c r="J748" s="105" t="s">
        <v>4669</v>
      </c>
      <c r="K748" s="87" t="str">
        <f t="shared" si="33"/>
        <v>ACHTUNG! Anzahl Beobachtungen unter 10, Mittelwert und P95 sind statistisch nicht robust!</v>
      </c>
      <c r="L748" s="8" t="str">
        <f t="shared" si="34"/>
        <v>ACHTUNG! Anzahl Beobachtungen unter 10, Mittelwert und P95 sind statistisch nicht robust!</v>
      </c>
      <c r="M748" s="8" t="str">
        <f t="shared" si="35"/>
        <v>ACHTUNG! Anzahl Beobachtungen unter 60, P95 ist statistisch nicht robust!</v>
      </c>
    </row>
    <row r="749" spans="1:13" ht="17.45" customHeight="1" x14ac:dyDescent="0.25">
      <c r="A749" s="9">
        <v>5</v>
      </c>
      <c r="B749" s="96" t="s">
        <v>2121</v>
      </c>
      <c r="C749" s="64">
        <v>4135</v>
      </c>
      <c r="D749" s="9" t="s">
        <v>2889</v>
      </c>
      <c r="E749" s="9">
        <v>1</v>
      </c>
      <c r="F749" s="11">
        <v>0.38834951456310701</v>
      </c>
      <c r="G749" s="105"/>
      <c r="H749" s="11"/>
      <c r="I749" s="11"/>
      <c r="J749" s="105"/>
      <c r="K749" s="87" t="str">
        <f t="shared" si="33"/>
        <v>ACHTUNG! Anzahl Beobachtungen unter 10, Mittelwert und P95 sind statistisch nicht robust!</v>
      </c>
      <c r="L749" s="8" t="str">
        <f t="shared" si="34"/>
        <v>ACHTUNG! Anzahl Beobachtungen unter 10, Mittelwert und P95 sind statistisch nicht robust!</v>
      </c>
      <c r="M749" s="8" t="str">
        <f t="shared" si="35"/>
        <v>ACHTUNG! Anzahl Beobachtungen unter 60, P95 ist statistisch nicht robust!</v>
      </c>
    </row>
    <row r="750" spans="1:13" ht="17.45" customHeight="1" x14ac:dyDescent="0.25">
      <c r="A750" s="9">
        <v>4</v>
      </c>
      <c r="B750" s="96" t="s">
        <v>2122</v>
      </c>
      <c r="C750" s="64">
        <v>4137</v>
      </c>
      <c r="D750" s="9" t="s">
        <v>2890</v>
      </c>
      <c r="E750" s="9">
        <v>10</v>
      </c>
      <c r="F750" s="11">
        <v>0.80730192108222998</v>
      </c>
      <c r="G750" s="105" t="s">
        <v>8546</v>
      </c>
      <c r="H750" s="11">
        <v>1.1651900538770401</v>
      </c>
      <c r="I750" s="11">
        <v>2.9297290902638098</v>
      </c>
      <c r="J750" s="105" t="s">
        <v>4670</v>
      </c>
      <c r="K750" s="87" t="str">
        <f t="shared" si="33"/>
        <v>ACHTUNG! Anzahl Beobachtungen unter 60, P95 ist statistisch nicht robust!</v>
      </c>
      <c r="L750" s="8" t="str">
        <f t="shared" si="34"/>
        <v/>
      </c>
      <c r="M750" s="8" t="str">
        <f t="shared" si="35"/>
        <v>ACHTUNG! Anzahl Beobachtungen unter 60, P95 ist statistisch nicht robust!</v>
      </c>
    </row>
    <row r="751" spans="1:13" ht="17.45" customHeight="1" x14ac:dyDescent="0.25">
      <c r="A751" s="9">
        <v>4</v>
      </c>
      <c r="B751" s="96" t="s">
        <v>2123</v>
      </c>
      <c r="C751" s="64">
        <v>4138</v>
      </c>
      <c r="D751" s="9" t="s">
        <v>2891</v>
      </c>
      <c r="E751" s="9">
        <v>11</v>
      </c>
      <c r="F751" s="11">
        <v>1.2777248292264201</v>
      </c>
      <c r="G751" s="105" t="s">
        <v>8547</v>
      </c>
      <c r="H751" s="11">
        <v>1.46534135135109</v>
      </c>
      <c r="I751" s="11">
        <v>4.0989729225023304</v>
      </c>
      <c r="J751" s="105" t="s">
        <v>4671</v>
      </c>
      <c r="K751" s="87" t="str">
        <f t="shared" si="33"/>
        <v>ACHTUNG! Anzahl Beobachtungen unter 60, P95 ist statistisch nicht robust!</v>
      </c>
      <c r="L751" s="8" t="str">
        <f t="shared" si="34"/>
        <v/>
      </c>
      <c r="M751" s="8" t="str">
        <f t="shared" si="35"/>
        <v>ACHTUNG! Anzahl Beobachtungen unter 60, P95 ist statistisch nicht robust!</v>
      </c>
    </row>
    <row r="752" spans="1:13" ht="17.45" customHeight="1" x14ac:dyDescent="0.25">
      <c r="A752" s="9">
        <v>5</v>
      </c>
      <c r="B752" s="96" t="s">
        <v>2124</v>
      </c>
      <c r="C752" s="64">
        <v>4141</v>
      </c>
      <c r="D752" s="9" t="s">
        <v>2892</v>
      </c>
      <c r="E752" s="9">
        <v>11</v>
      </c>
      <c r="F752" s="11">
        <v>1.2777248292264201</v>
      </c>
      <c r="G752" s="105" t="s">
        <v>8548</v>
      </c>
      <c r="H752" s="11">
        <v>1.46534135135109</v>
      </c>
      <c r="I752" s="11">
        <v>4.0989729225023304</v>
      </c>
      <c r="J752" s="105" t="s">
        <v>4671</v>
      </c>
      <c r="K752" s="87" t="str">
        <f t="shared" si="33"/>
        <v>ACHTUNG! Anzahl Beobachtungen unter 60, P95 ist statistisch nicht robust!</v>
      </c>
      <c r="L752" s="8" t="str">
        <f t="shared" si="34"/>
        <v/>
      </c>
      <c r="M752" s="8" t="str">
        <f t="shared" si="35"/>
        <v>ACHTUNG! Anzahl Beobachtungen unter 60, P95 ist statistisch nicht robust!</v>
      </c>
    </row>
    <row r="753" spans="1:13" ht="17.45" customHeight="1" x14ac:dyDescent="0.25">
      <c r="A753" s="9">
        <v>4</v>
      </c>
      <c r="B753" s="96" t="s">
        <v>2125</v>
      </c>
      <c r="C753" s="64">
        <v>4143</v>
      </c>
      <c r="D753" s="9" t="s">
        <v>2893</v>
      </c>
      <c r="E753" s="9">
        <v>2</v>
      </c>
      <c r="F753" s="11">
        <v>3.04290349717582</v>
      </c>
      <c r="G753" s="105" t="s">
        <v>4672</v>
      </c>
      <c r="H753" s="11">
        <v>1.1013224232877801</v>
      </c>
      <c r="I753" s="11">
        <v>3.7437807955774498</v>
      </c>
      <c r="J753" s="105" t="s">
        <v>4673</v>
      </c>
      <c r="K753" s="87" t="str">
        <f t="shared" si="33"/>
        <v>ACHTUNG! Anzahl Beobachtungen unter 10, Mittelwert und P95 sind statistisch nicht robust!</v>
      </c>
      <c r="L753" s="8" t="str">
        <f t="shared" si="34"/>
        <v>ACHTUNG! Anzahl Beobachtungen unter 10, Mittelwert und P95 sind statistisch nicht robust!</v>
      </c>
      <c r="M753" s="8" t="str">
        <f t="shared" si="35"/>
        <v>ACHTUNG! Anzahl Beobachtungen unter 60, P95 ist statistisch nicht robust!</v>
      </c>
    </row>
    <row r="754" spans="1:13" ht="17.45" customHeight="1" x14ac:dyDescent="0.25">
      <c r="A754" s="9">
        <v>4</v>
      </c>
      <c r="B754" s="96" t="s">
        <v>2126</v>
      </c>
      <c r="C754" s="64">
        <v>4144</v>
      </c>
      <c r="D754" s="9" t="s">
        <v>2894</v>
      </c>
      <c r="E754" s="9">
        <v>16</v>
      </c>
      <c r="F754" s="11">
        <v>0.18703422614606099</v>
      </c>
      <c r="G754" s="105" t="s">
        <v>8549</v>
      </c>
      <c r="H754" s="11">
        <v>0.18311644428573001</v>
      </c>
      <c r="I754" s="11">
        <v>0.50788926135706802</v>
      </c>
      <c r="J754" s="105" t="s">
        <v>4674</v>
      </c>
      <c r="K754" s="87" t="str">
        <f t="shared" si="33"/>
        <v>ACHTUNG! Anzahl Beobachtungen unter 60, P95 ist statistisch nicht robust!</v>
      </c>
      <c r="L754" s="8" t="str">
        <f t="shared" si="34"/>
        <v/>
      </c>
      <c r="M754" s="8" t="str">
        <f t="shared" si="35"/>
        <v>ACHTUNG! Anzahl Beobachtungen unter 60, P95 ist statistisch nicht robust!</v>
      </c>
    </row>
    <row r="755" spans="1:13" ht="17.45" customHeight="1" x14ac:dyDescent="0.25">
      <c r="A755" s="9">
        <v>5</v>
      </c>
      <c r="B755" s="96" t="s">
        <v>2127</v>
      </c>
      <c r="C755" s="64">
        <v>4146</v>
      </c>
      <c r="D755" s="9" t="s">
        <v>2895</v>
      </c>
      <c r="E755" s="9">
        <v>11</v>
      </c>
      <c r="F755" s="11">
        <v>8.9860543010619701E-2</v>
      </c>
      <c r="G755" s="105" t="s">
        <v>8550</v>
      </c>
      <c r="H755" s="11">
        <v>7.53316314020267E-2</v>
      </c>
      <c r="I755" s="11">
        <v>0.21889549581627199</v>
      </c>
      <c r="J755" s="105" t="s">
        <v>4675</v>
      </c>
      <c r="K755" s="87" t="str">
        <f t="shared" si="33"/>
        <v>ACHTUNG! Anzahl Beobachtungen unter 60, P95 ist statistisch nicht robust!</v>
      </c>
      <c r="L755" s="8" t="str">
        <f t="shared" si="34"/>
        <v/>
      </c>
      <c r="M755" s="8" t="str">
        <f t="shared" si="35"/>
        <v>ACHTUNG! Anzahl Beobachtungen unter 60, P95 ist statistisch nicht robust!</v>
      </c>
    </row>
    <row r="756" spans="1:13" ht="17.45" customHeight="1" x14ac:dyDescent="0.25">
      <c r="A756" s="9">
        <v>4</v>
      </c>
      <c r="B756" s="96" t="s">
        <v>2128</v>
      </c>
      <c r="C756" s="64">
        <v>4149</v>
      </c>
      <c r="D756" s="9" t="s">
        <v>2896</v>
      </c>
      <c r="E756" s="9">
        <v>2</v>
      </c>
      <c r="F756" s="11">
        <v>1.2542454286596501</v>
      </c>
      <c r="G756" s="105" t="s">
        <v>4676</v>
      </c>
      <c r="H756" s="11">
        <v>1.22456174531877</v>
      </c>
      <c r="I756" s="11">
        <v>2.03355175134653</v>
      </c>
      <c r="J756" s="105" t="s">
        <v>4677</v>
      </c>
      <c r="K756" s="87" t="str">
        <f t="shared" si="33"/>
        <v>ACHTUNG! Anzahl Beobachtungen unter 10, Mittelwert und P95 sind statistisch nicht robust!</v>
      </c>
      <c r="L756" s="8" t="str">
        <f t="shared" si="34"/>
        <v>ACHTUNG! Anzahl Beobachtungen unter 10, Mittelwert und P95 sind statistisch nicht robust!</v>
      </c>
      <c r="M756" s="8" t="str">
        <f t="shared" si="35"/>
        <v>ACHTUNG! Anzahl Beobachtungen unter 60, P95 ist statistisch nicht robust!</v>
      </c>
    </row>
    <row r="757" spans="1:13" ht="17.45" customHeight="1" x14ac:dyDescent="0.25">
      <c r="A757" s="9">
        <v>5</v>
      </c>
      <c r="B757" s="96" t="s">
        <v>2129</v>
      </c>
      <c r="C757" s="64">
        <v>4150</v>
      </c>
      <c r="D757" s="9" t="s">
        <v>2897</v>
      </c>
      <c r="E757" s="9">
        <v>2</v>
      </c>
      <c r="F757" s="11">
        <v>1.2542454286596501</v>
      </c>
      <c r="G757" s="105" t="s">
        <v>8551</v>
      </c>
      <c r="H757" s="11">
        <v>1.22456174531877</v>
      </c>
      <c r="I757" s="11">
        <v>2.03355175134653</v>
      </c>
      <c r="J757" s="105" t="s">
        <v>4677</v>
      </c>
      <c r="K757" s="87" t="str">
        <f t="shared" si="33"/>
        <v>ACHTUNG! Anzahl Beobachtungen unter 10, Mittelwert und P95 sind statistisch nicht robust!</v>
      </c>
      <c r="L757" s="8" t="str">
        <f t="shared" si="34"/>
        <v>ACHTUNG! Anzahl Beobachtungen unter 10, Mittelwert und P95 sind statistisch nicht robust!</v>
      </c>
      <c r="M757" s="8" t="str">
        <f t="shared" si="35"/>
        <v>ACHTUNG! Anzahl Beobachtungen unter 60, P95 ist statistisch nicht robust!</v>
      </c>
    </row>
    <row r="758" spans="1:13" ht="17.45" customHeight="1" x14ac:dyDescent="0.25">
      <c r="A758" s="9">
        <v>4</v>
      </c>
      <c r="B758" s="96" t="s">
        <v>2130</v>
      </c>
      <c r="C758" s="64">
        <v>4158</v>
      </c>
      <c r="D758" s="9" t="s">
        <v>2898</v>
      </c>
      <c r="E758" s="9">
        <v>44</v>
      </c>
      <c r="F758" s="11">
        <v>0.69452476613266001</v>
      </c>
      <c r="G758" s="105" t="s">
        <v>8552</v>
      </c>
      <c r="H758" s="11">
        <v>0.32553104916268999</v>
      </c>
      <c r="I758" s="11">
        <v>1.27578397212544</v>
      </c>
      <c r="J758" s="105" t="s">
        <v>4678</v>
      </c>
      <c r="K758" s="87" t="str">
        <f t="shared" si="33"/>
        <v>ACHTUNG! Anzahl Beobachtungen unter 60, P95 ist statistisch nicht robust!</v>
      </c>
      <c r="L758" s="8" t="str">
        <f t="shared" si="34"/>
        <v/>
      </c>
      <c r="M758" s="8" t="str">
        <f t="shared" si="35"/>
        <v>ACHTUNG! Anzahl Beobachtungen unter 60, P95 ist statistisch nicht robust!</v>
      </c>
    </row>
    <row r="759" spans="1:13" ht="17.45" customHeight="1" x14ac:dyDescent="0.25">
      <c r="A759" s="9">
        <v>4</v>
      </c>
      <c r="B759" s="96" t="s">
        <v>2131</v>
      </c>
      <c r="C759" s="64">
        <v>4159</v>
      </c>
      <c r="D759" s="9" t="s">
        <v>2899</v>
      </c>
      <c r="E759" s="9">
        <v>2</v>
      </c>
      <c r="F759" s="11">
        <v>2.7707582503003301</v>
      </c>
      <c r="G759" s="105" t="s">
        <v>4679</v>
      </c>
      <c r="H759" s="11">
        <v>2.8591078938542802</v>
      </c>
      <c r="I759" s="11">
        <v>4.5902833721998402</v>
      </c>
      <c r="J759" s="105" t="s">
        <v>4680</v>
      </c>
      <c r="K759" s="87" t="str">
        <f t="shared" si="33"/>
        <v>ACHTUNG! Anzahl Beobachtungen unter 10, Mittelwert und P95 sind statistisch nicht robust!</v>
      </c>
      <c r="L759" s="8" t="str">
        <f t="shared" si="34"/>
        <v>ACHTUNG! Anzahl Beobachtungen unter 10, Mittelwert und P95 sind statistisch nicht robust!</v>
      </c>
      <c r="M759" s="8" t="str">
        <f t="shared" si="35"/>
        <v>ACHTUNG! Anzahl Beobachtungen unter 60, P95 ist statistisch nicht robust!</v>
      </c>
    </row>
    <row r="760" spans="1:13" ht="17.45" customHeight="1" x14ac:dyDescent="0.25">
      <c r="A760" s="9">
        <v>5</v>
      </c>
      <c r="B760" s="96" t="s">
        <v>2132</v>
      </c>
      <c r="C760" s="64">
        <v>4161</v>
      </c>
      <c r="D760" s="9" t="s">
        <v>2900</v>
      </c>
      <c r="E760" s="9">
        <v>2</v>
      </c>
      <c r="F760" s="11">
        <v>2.7707582503003301</v>
      </c>
      <c r="G760" s="105" t="s">
        <v>4679</v>
      </c>
      <c r="H760" s="11">
        <v>2.8591078938542802</v>
      </c>
      <c r="I760" s="11">
        <v>4.5902833721998402</v>
      </c>
      <c r="J760" s="105" t="s">
        <v>4680</v>
      </c>
      <c r="K760" s="87" t="str">
        <f t="shared" si="33"/>
        <v>ACHTUNG! Anzahl Beobachtungen unter 10, Mittelwert und P95 sind statistisch nicht robust!</v>
      </c>
      <c r="L760" s="8" t="str">
        <f t="shared" si="34"/>
        <v>ACHTUNG! Anzahl Beobachtungen unter 10, Mittelwert und P95 sind statistisch nicht robust!</v>
      </c>
      <c r="M760" s="8" t="str">
        <f t="shared" si="35"/>
        <v>ACHTUNG! Anzahl Beobachtungen unter 60, P95 ist statistisch nicht robust!</v>
      </c>
    </row>
    <row r="761" spans="1:13" ht="17.45" customHeight="1" x14ac:dyDescent="0.25">
      <c r="A761" s="9">
        <v>3</v>
      </c>
      <c r="B761" s="96" t="s">
        <v>2133</v>
      </c>
      <c r="C761" s="64">
        <v>4185</v>
      </c>
      <c r="D761" s="9" t="s">
        <v>2901</v>
      </c>
      <c r="E761" s="9">
        <v>16</v>
      </c>
      <c r="F761" s="11">
        <v>0.90637138390074401</v>
      </c>
      <c r="G761" s="105" t="s">
        <v>8553</v>
      </c>
      <c r="H761" s="11">
        <v>0.42087120271445799</v>
      </c>
      <c r="I761" s="11">
        <v>1.6260162601626</v>
      </c>
      <c r="J761" s="105" t="s">
        <v>4134</v>
      </c>
      <c r="K761" s="87" t="str">
        <f t="shared" si="33"/>
        <v>ACHTUNG! Anzahl Beobachtungen unter 60, P95 ist statistisch nicht robust!</v>
      </c>
      <c r="L761" s="8" t="str">
        <f t="shared" si="34"/>
        <v/>
      </c>
      <c r="M761" s="8" t="str">
        <f t="shared" si="35"/>
        <v>ACHTUNG! Anzahl Beobachtungen unter 60, P95 ist statistisch nicht robust!</v>
      </c>
    </row>
    <row r="762" spans="1:13" ht="17.45" customHeight="1" x14ac:dyDescent="0.25">
      <c r="A762" s="9">
        <v>2</v>
      </c>
      <c r="B762" s="96" t="s">
        <v>2134</v>
      </c>
      <c r="C762" s="64">
        <v>4187</v>
      </c>
      <c r="D762" s="9" t="s">
        <v>2902</v>
      </c>
      <c r="E762" s="9">
        <v>1</v>
      </c>
      <c r="F762" s="11">
        <v>1.4647560975609799</v>
      </c>
      <c r="G762" s="105"/>
      <c r="H762" s="11"/>
      <c r="I762" s="11"/>
      <c r="J762" s="105"/>
      <c r="K762" s="87" t="str">
        <f t="shared" si="33"/>
        <v>ACHTUNG! Anzahl Beobachtungen unter 10, Mittelwert und P95 sind statistisch nicht robust!</v>
      </c>
      <c r="L762" s="8" t="str">
        <f t="shared" si="34"/>
        <v>ACHTUNG! Anzahl Beobachtungen unter 10, Mittelwert und P95 sind statistisch nicht robust!</v>
      </c>
      <c r="M762" s="8" t="str">
        <f t="shared" si="35"/>
        <v>ACHTUNG! Anzahl Beobachtungen unter 60, P95 ist statistisch nicht robust!</v>
      </c>
    </row>
    <row r="763" spans="1:13" ht="17.45" customHeight="1" x14ac:dyDescent="0.25">
      <c r="A763" s="9">
        <v>3</v>
      </c>
      <c r="B763" s="96" t="s">
        <v>2135</v>
      </c>
      <c r="C763" s="64">
        <v>4189</v>
      </c>
      <c r="D763" s="9" t="s">
        <v>2903</v>
      </c>
      <c r="E763" s="9">
        <v>1</v>
      </c>
      <c r="F763" s="11">
        <v>1.4647560975609799</v>
      </c>
      <c r="G763" s="105"/>
      <c r="H763" s="11"/>
      <c r="I763" s="11"/>
      <c r="J763" s="105"/>
      <c r="K763" s="87" t="str">
        <f t="shared" si="33"/>
        <v>ACHTUNG! Anzahl Beobachtungen unter 10, Mittelwert und P95 sind statistisch nicht robust!</v>
      </c>
      <c r="L763" s="8" t="str">
        <f t="shared" si="34"/>
        <v>ACHTUNG! Anzahl Beobachtungen unter 10, Mittelwert und P95 sind statistisch nicht robust!</v>
      </c>
      <c r="M763" s="8" t="str">
        <f t="shared" si="35"/>
        <v>ACHTUNG! Anzahl Beobachtungen unter 60, P95 ist statistisch nicht robust!</v>
      </c>
    </row>
    <row r="764" spans="1:13" ht="17.45" customHeight="1" x14ac:dyDescent="0.25">
      <c r="A764" s="9">
        <v>1</v>
      </c>
      <c r="B764" s="96" t="s">
        <v>2136</v>
      </c>
      <c r="C764" s="64">
        <v>4195</v>
      </c>
      <c r="D764" s="9" t="s">
        <v>2904</v>
      </c>
      <c r="E764" s="9">
        <v>9</v>
      </c>
      <c r="F764" s="11">
        <v>0.101889272550472</v>
      </c>
      <c r="G764" s="105" t="s">
        <v>4681</v>
      </c>
      <c r="H764" s="11">
        <v>0.13618078192378599</v>
      </c>
      <c r="I764" s="11">
        <v>0.328058877524259</v>
      </c>
      <c r="J764" s="105" t="s">
        <v>4682</v>
      </c>
      <c r="K764" s="87" t="str">
        <f t="shared" si="33"/>
        <v>ACHTUNG! Anzahl Beobachtungen unter 10, Mittelwert und P95 sind statistisch nicht robust!</v>
      </c>
      <c r="L764" s="8" t="str">
        <f t="shared" si="34"/>
        <v>ACHTUNG! Anzahl Beobachtungen unter 10, Mittelwert und P95 sind statistisch nicht robust!</v>
      </c>
      <c r="M764" s="8" t="str">
        <f t="shared" si="35"/>
        <v>ACHTUNG! Anzahl Beobachtungen unter 60, P95 ist statistisch nicht robust!</v>
      </c>
    </row>
    <row r="765" spans="1:13" ht="17.45" customHeight="1" x14ac:dyDescent="0.25">
      <c r="A765" s="9">
        <v>2</v>
      </c>
      <c r="B765" s="96" t="s">
        <v>2137</v>
      </c>
      <c r="C765" s="64">
        <v>4196</v>
      </c>
      <c r="D765" s="9" t="s">
        <v>2905</v>
      </c>
      <c r="E765" s="9">
        <v>3</v>
      </c>
      <c r="F765" s="11">
        <v>1.82241276702645E-2</v>
      </c>
      <c r="G765" s="105" t="s">
        <v>4683</v>
      </c>
      <c r="H765" s="11">
        <v>7.6450467684394197E-3</v>
      </c>
      <c r="I765" s="11">
        <v>2.5735700743454801E-2</v>
      </c>
      <c r="J765" s="105" t="s">
        <v>4684</v>
      </c>
      <c r="K765" s="87" t="str">
        <f t="shared" si="33"/>
        <v>ACHTUNG! Anzahl Beobachtungen unter 10, Mittelwert und P95 sind statistisch nicht robust!</v>
      </c>
      <c r="L765" s="8" t="str">
        <f t="shared" si="34"/>
        <v>ACHTUNG! Anzahl Beobachtungen unter 10, Mittelwert und P95 sind statistisch nicht robust!</v>
      </c>
      <c r="M765" s="8" t="str">
        <f t="shared" si="35"/>
        <v>ACHTUNG! Anzahl Beobachtungen unter 60, P95 ist statistisch nicht robust!</v>
      </c>
    </row>
    <row r="766" spans="1:13" ht="17.45" customHeight="1" x14ac:dyDescent="0.25">
      <c r="A766" s="9">
        <v>3</v>
      </c>
      <c r="B766" s="96" t="s">
        <v>2138</v>
      </c>
      <c r="C766" s="64">
        <v>4200</v>
      </c>
      <c r="D766" s="9" t="s">
        <v>2906</v>
      </c>
      <c r="E766" s="9">
        <v>3</v>
      </c>
      <c r="F766" s="11">
        <v>1.82241276702645E-2</v>
      </c>
      <c r="G766" s="105" t="s">
        <v>4683</v>
      </c>
      <c r="H766" s="11">
        <v>7.6450467684394197E-3</v>
      </c>
      <c r="I766" s="11">
        <v>2.5735700743454801E-2</v>
      </c>
      <c r="J766" s="105" t="s">
        <v>4684</v>
      </c>
      <c r="K766" s="87" t="str">
        <f t="shared" si="33"/>
        <v>ACHTUNG! Anzahl Beobachtungen unter 10, Mittelwert und P95 sind statistisch nicht robust!</v>
      </c>
      <c r="L766" s="8" t="str">
        <f t="shared" si="34"/>
        <v>ACHTUNG! Anzahl Beobachtungen unter 10, Mittelwert und P95 sind statistisch nicht robust!</v>
      </c>
      <c r="M766" s="8" t="str">
        <f t="shared" si="35"/>
        <v>ACHTUNG! Anzahl Beobachtungen unter 60, P95 ist statistisch nicht robust!</v>
      </c>
    </row>
    <row r="767" spans="1:13" ht="17.45" customHeight="1" x14ac:dyDescent="0.25">
      <c r="A767" s="9">
        <v>2</v>
      </c>
      <c r="B767" s="96" t="s">
        <v>2139</v>
      </c>
      <c r="C767" s="64">
        <v>4204</v>
      </c>
      <c r="D767" s="9" t="s">
        <v>2907</v>
      </c>
      <c r="E767" s="9">
        <v>3</v>
      </c>
      <c r="F767" s="11">
        <v>0.109797883672478</v>
      </c>
      <c r="G767" s="105" t="s">
        <v>4685</v>
      </c>
      <c r="H767" s="11">
        <v>8.5515676666211599E-2</v>
      </c>
      <c r="I767" s="11">
        <v>0.18167682926829301</v>
      </c>
      <c r="J767" s="105" t="s">
        <v>4686</v>
      </c>
      <c r="K767" s="87" t="str">
        <f t="shared" si="33"/>
        <v>ACHTUNG! Anzahl Beobachtungen unter 10, Mittelwert und P95 sind statistisch nicht robust!</v>
      </c>
      <c r="L767" s="8" t="str">
        <f t="shared" si="34"/>
        <v>ACHTUNG! Anzahl Beobachtungen unter 10, Mittelwert und P95 sind statistisch nicht robust!</v>
      </c>
      <c r="M767" s="8" t="str">
        <f t="shared" si="35"/>
        <v>ACHTUNG! Anzahl Beobachtungen unter 60, P95 ist statistisch nicht robust!</v>
      </c>
    </row>
    <row r="768" spans="1:13" ht="17.45" customHeight="1" x14ac:dyDescent="0.25">
      <c r="A768" s="9">
        <v>3</v>
      </c>
      <c r="B768" s="96" t="s">
        <v>2140</v>
      </c>
      <c r="C768" s="64">
        <v>4205</v>
      </c>
      <c r="D768" s="9" t="s">
        <v>2908</v>
      </c>
      <c r="E768" s="9">
        <v>2</v>
      </c>
      <c r="F768" s="11">
        <v>0.15537601626016301</v>
      </c>
      <c r="G768" s="105" t="s">
        <v>4687</v>
      </c>
      <c r="H768" s="11">
        <v>4.6493708071920298E-2</v>
      </c>
      <c r="I768" s="11">
        <v>0.184964430894309</v>
      </c>
      <c r="J768" s="105" t="s">
        <v>4688</v>
      </c>
      <c r="K768" s="87" t="str">
        <f t="shared" si="33"/>
        <v>ACHTUNG! Anzahl Beobachtungen unter 10, Mittelwert und P95 sind statistisch nicht robust!</v>
      </c>
      <c r="L768" s="8" t="str">
        <f t="shared" si="34"/>
        <v>ACHTUNG! Anzahl Beobachtungen unter 10, Mittelwert und P95 sind statistisch nicht robust!</v>
      </c>
      <c r="M768" s="8" t="str">
        <f t="shared" si="35"/>
        <v>ACHTUNG! Anzahl Beobachtungen unter 60, P95 ist statistisch nicht robust!</v>
      </c>
    </row>
    <row r="769" spans="1:13" ht="17.45" customHeight="1" x14ac:dyDescent="0.25">
      <c r="A769" s="9">
        <v>3</v>
      </c>
      <c r="B769" s="96" t="s">
        <v>2141</v>
      </c>
      <c r="C769" s="64">
        <v>4209</v>
      </c>
      <c r="D769" s="9" t="s">
        <v>2909</v>
      </c>
      <c r="E769" s="9">
        <v>1</v>
      </c>
      <c r="F769" s="11">
        <v>1.86416184971098E-2</v>
      </c>
      <c r="G769" s="105"/>
      <c r="H769" s="11"/>
      <c r="I769" s="11"/>
      <c r="J769" s="105"/>
      <c r="K769" s="87" t="str">
        <f t="shared" si="33"/>
        <v>ACHTUNG! Anzahl Beobachtungen unter 10, Mittelwert und P95 sind statistisch nicht robust!</v>
      </c>
      <c r="L769" s="8" t="str">
        <f t="shared" si="34"/>
        <v>ACHTUNG! Anzahl Beobachtungen unter 10, Mittelwert und P95 sind statistisch nicht robust!</v>
      </c>
      <c r="M769" s="8" t="str">
        <f t="shared" si="35"/>
        <v>ACHTUNG! Anzahl Beobachtungen unter 60, P95 ist statistisch nicht robust!</v>
      </c>
    </row>
    <row r="770" spans="1:13" ht="17.45" customHeight="1" x14ac:dyDescent="0.25">
      <c r="A770" s="9">
        <v>2</v>
      </c>
      <c r="B770" s="96" t="s">
        <v>2142</v>
      </c>
      <c r="C770" s="64">
        <v>4465</v>
      </c>
      <c r="D770" s="9" t="s">
        <v>2910</v>
      </c>
      <c r="E770" s="9">
        <v>1</v>
      </c>
      <c r="F770" s="11">
        <v>0.40408602150537598</v>
      </c>
      <c r="G770" s="105"/>
      <c r="H770" s="11"/>
      <c r="I770" s="11"/>
      <c r="J770" s="105"/>
      <c r="K770" s="87" t="str">
        <f t="shared" si="33"/>
        <v>ACHTUNG! Anzahl Beobachtungen unter 10, Mittelwert und P95 sind statistisch nicht robust!</v>
      </c>
      <c r="L770" s="8" t="str">
        <f t="shared" si="34"/>
        <v>ACHTUNG! Anzahl Beobachtungen unter 10, Mittelwert und P95 sind statistisch nicht robust!</v>
      </c>
      <c r="M770" s="8" t="str">
        <f t="shared" si="35"/>
        <v>ACHTUNG! Anzahl Beobachtungen unter 60, P95 ist statistisch nicht robust!</v>
      </c>
    </row>
    <row r="771" spans="1:13" ht="17.45" customHeight="1" x14ac:dyDescent="0.25">
      <c r="A771" s="9">
        <v>3</v>
      </c>
      <c r="B771" s="96" t="s">
        <v>4689</v>
      </c>
      <c r="C771" s="64">
        <v>4479</v>
      </c>
      <c r="D771" s="9" t="s">
        <v>2911</v>
      </c>
      <c r="E771" s="9">
        <v>1</v>
      </c>
      <c r="F771" s="11">
        <v>0.40408602150537598</v>
      </c>
      <c r="G771" s="105"/>
      <c r="H771" s="11"/>
      <c r="I771" s="11"/>
      <c r="J771" s="105"/>
      <c r="K771" s="87" t="str">
        <f t="shared" si="33"/>
        <v>ACHTUNG! Anzahl Beobachtungen unter 10, Mittelwert und P95 sind statistisch nicht robust!</v>
      </c>
      <c r="L771" s="8" t="str">
        <f t="shared" si="34"/>
        <v>ACHTUNG! Anzahl Beobachtungen unter 10, Mittelwert und P95 sind statistisch nicht robust!</v>
      </c>
      <c r="M771" s="8" t="str">
        <f t="shared" si="35"/>
        <v>ACHTUNG! Anzahl Beobachtungen unter 60, P95 ist statistisch nicht robust!</v>
      </c>
    </row>
    <row r="772" spans="1:13" ht="17.45" customHeight="1" x14ac:dyDescent="0.25">
      <c r="A772" s="9">
        <v>2</v>
      </c>
      <c r="B772" s="96" t="s">
        <v>2143</v>
      </c>
      <c r="C772" s="64">
        <v>4488</v>
      </c>
      <c r="D772" s="9" t="s">
        <v>2912</v>
      </c>
      <c r="E772" s="9">
        <v>3</v>
      </c>
      <c r="F772" s="11">
        <v>4.2950465806880403E-2</v>
      </c>
      <c r="G772" s="105" t="s">
        <v>4690</v>
      </c>
      <c r="H772" s="11">
        <v>5.9944013902781097E-2</v>
      </c>
      <c r="I772" s="11">
        <v>0.102041271347249</v>
      </c>
      <c r="J772" s="105" t="s">
        <v>4691</v>
      </c>
      <c r="K772" s="87" t="str">
        <f t="shared" ref="K772:K777" si="36">IF(NOT(L772=""),L772,IF(NOT(M772=""),M772,""))</f>
        <v>ACHTUNG! Anzahl Beobachtungen unter 10, Mittelwert und P95 sind statistisch nicht robust!</v>
      </c>
      <c r="L772" s="8" t="str">
        <f t="shared" ref="L772:L777" si="37">IF(E772&lt;10,"ACHTUNG! Anzahl Beobachtungen unter 10, Mittelwert und P95 sind statistisch nicht robust!","")</f>
        <v>ACHTUNG! Anzahl Beobachtungen unter 10, Mittelwert und P95 sind statistisch nicht robust!</v>
      </c>
      <c r="M772" s="8" t="str">
        <f t="shared" ref="M772:M777" si="38">IF(E772&lt;60,"ACHTUNG! Anzahl Beobachtungen unter 60, P95 ist statistisch nicht robust!","")</f>
        <v>ACHTUNG! Anzahl Beobachtungen unter 60, P95 ist statistisch nicht robust!</v>
      </c>
    </row>
    <row r="773" spans="1:13" ht="17.45" customHeight="1" x14ac:dyDescent="0.25">
      <c r="A773" s="9">
        <v>3</v>
      </c>
      <c r="B773" s="96" t="s">
        <v>2144</v>
      </c>
      <c r="C773" s="64">
        <v>4489</v>
      </c>
      <c r="D773" s="9" t="s">
        <v>2913</v>
      </c>
      <c r="E773" s="9">
        <v>2</v>
      </c>
      <c r="F773" s="11">
        <v>8.6904045926735896E-3</v>
      </c>
      <c r="G773" s="105" t="s">
        <v>4692</v>
      </c>
      <c r="H773" s="11">
        <v>1.20024513807146E-2</v>
      </c>
      <c r="I773" s="11">
        <v>1.6328717878622199E-2</v>
      </c>
      <c r="J773" s="105" t="s">
        <v>4693</v>
      </c>
      <c r="K773" s="87" t="str">
        <f t="shared" si="36"/>
        <v>ACHTUNG! Anzahl Beobachtungen unter 10, Mittelwert und P95 sind statistisch nicht robust!</v>
      </c>
      <c r="L773" s="8" t="str">
        <f t="shared" si="37"/>
        <v>ACHTUNG! Anzahl Beobachtungen unter 10, Mittelwert und P95 sind statistisch nicht robust!</v>
      </c>
      <c r="M773" s="8" t="str">
        <f t="shared" si="38"/>
        <v>ACHTUNG! Anzahl Beobachtungen unter 60, P95 ist statistisch nicht robust!</v>
      </c>
    </row>
    <row r="774" spans="1:13" ht="17.45" customHeight="1" x14ac:dyDescent="0.25">
      <c r="A774" s="9">
        <v>4</v>
      </c>
      <c r="B774" s="96" t="s">
        <v>2145</v>
      </c>
      <c r="C774" s="64">
        <v>4490</v>
      </c>
      <c r="D774" s="9" t="s">
        <v>2914</v>
      </c>
      <c r="E774" s="9">
        <v>2</v>
      </c>
      <c r="F774" s="11">
        <v>8.6904045926735896E-3</v>
      </c>
      <c r="G774" s="105" t="s">
        <v>4692</v>
      </c>
      <c r="H774" s="11">
        <v>1.20024513807146E-2</v>
      </c>
      <c r="I774" s="11">
        <v>1.6328717878622199E-2</v>
      </c>
      <c r="J774" s="105" t="s">
        <v>4693</v>
      </c>
      <c r="K774" s="87" t="str">
        <f t="shared" si="36"/>
        <v>ACHTUNG! Anzahl Beobachtungen unter 10, Mittelwert und P95 sind statistisch nicht robust!</v>
      </c>
      <c r="L774" s="8" t="str">
        <f t="shared" si="37"/>
        <v>ACHTUNG! Anzahl Beobachtungen unter 10, Mittelwert und P95 sind statistisch nicht robust!</v>
      </c>
      <c r="M774" s="8" t="str">
        <f t="shared" si="38"/>
        <v>ACHTUNG! Anzahl Beobachtungen unter 60, P95 ist statistisch nicht robust!</v>
      </c>
    </row>
    <row r="775" spans="1:13" ht="17.45" customHeight="1" x14ac:dyDescent="0.25">
      <c r="A775" s="9">
        <v>3</v>
      </c>
      <c r="B775" s="96" t="s">
        <v>2146</v>
      </c>
      <c r="C775" s="64">
        <v>4497</v>
      </c>
      <c r="D775" s="9" t="s">
        <v>2915</v>
      </c>
      <c r="E775" s="9">
        <v>1</v>
      </c>
      <c r="F775" s="11">
        <v>0.111470588235294</v>
      </c>
      <c r="G775" s="105"/>
      <c r="H775" s="11"/>
      <c r="I775" s="11"/>
      <c r="J775" s="105"/>
      <c r="K775" s="87" t="str">
        <f t="shared" si="36"/>
        <v>ACHTUNG! Anzahl Beobachtungen unter 10, Mittelwert und P95 sind statistisch nicht robust!</v>
      </c>
      <c r="L775" s="8" t="str">
        <f t="shared" si="37"/>
        <v>ACHTUNG! Anzahl Beobachtungen unter 10, Mittelwert und P95 sind statistisch nicht robust!</v>
      </c>
      <c r="M775" s="8" t="str">
        <f t="shared" si="38"/>
        <v>ACHTUNG! Anzahl Beobachtungen unter 60, P95 ist statistisch nicht robust!</v>
      </c>
    </row>
    <row r="776" spans="1:13" ht="17.45" customHeight="1" x14ac:dyDescent="0.25">
      <c r="A776" s="9">
        <v>4</v>
      </c>
      <c r="B776" s="96" t="s">
        <v>2147</v>
      </c>
      <c r="C776" s="64">
        <v>4499</v>
      </c>
      <c r="D776" s="9" t="s">
        <v>2916</v>
      </c>
      <c r="E776" s="9">
        <v>1</v>
      </c>
      <c r="F776" s="11">
        <v>0.111470588235294</v>
      </c>
      <c r="G776" s="105"/>
      <c r="H776" s="11"/>
      <c r="I776" s="11"/>
      <c r="J776" s="105"/>
      <c r="K776" s="87" t="str">
        <f t="shared" si="36"/>
        <v>ACHTUNG! Anzahl Beobachtungen unter 10, Mittelwert und P95 sind statistisch nicht robust!</v>
      </c>
      <c r="L776" s="8" t="str">
        <f t="shared" si="37"/>
        <v>ACHTUNG! Anzahl Beobachtungen unter 10, Mittelwert und P95 sind statistisch nicht robust!</v>
      </c>
      <c r="M776" s="8" t="str">
        <f t="shared" si="38"/>
        <v>ACHTUNG! Anzahl Beobachtungen unter 60, P95 ist statistisch nicht robust!</v>
      </c>
    </row>
    <row r="777" spans="1:13" ht="17.45" customHeight="1" x14ac:dyDescent="0.25">
      <c r="A777" s="9">
        <v>5</v>
      </c>
      <c r="B777" s="96" t="s">
        <v>2148</v>
      </c>
      <c r="C777" s="64">
        <v>4500</v>
      </c>
      <c r="D777" s="9" t="s">
        <v>2917</v>
      </c>
      <c r="E777" s="9">
        <v>1</v>
      </c>
      <c r="F777" s="11">
        <v>0.111470588235294</v>
      </c>
      <c r="G777" s="105"/>
      <c r="H777" s="11"/>
      <c r="I777" s="11"/>
      <c r="J777" s="105"/>
      <c r="K777" s="87" t="str">
        <f t="shared" si="36"/>
        <v>ACHTUNG! Anzahl Beobachtungen unter 10, Mittelwert und P95 sind statistisch nicht robust!</v>
      </c>
      <c r="L777" s="8" t="str">
        <f t="shared" si="37"/>
        <v>ACHTUNG! Anzahl Beobachtungen unter 10, Mittelwert und P95 sind statistisch nicht robust!</v>
      </c>
      <c r="M777" s="8" t="str">
        <f t="shared" si="38"/>
        <v>ACHTUNG! Anzahl Beobachtungen unter 60, P95 ist statistisch nicht robust!</v>
      </c>
    </row>
  </sheetData>
  <sheetProtection algorithmName="SHA-512" hashValue="ebNpzrZlNyZ+6Rdw8hVg0crwYo7tZOsiuREQQOM5aKI3GyK1WqJczGMlRIPlBlSUj6x4Mj7fVC2kyT/kSxrGUw==" saltValue="s+ltiP9YCUoLnwgKE9YQPg==" spinCount="100000" sheet="1" objects="1" scenarios="1" formatColumns="0" sort="0" autoFilter="0" pivotTables="0"/>
  <autoFilter ref="A3:M777" xr:uid="{00000000-0009-0000-0000-000005000000}">
    <sortState xmlns:xlrd2="http://schemas.microsoft.com/office/spreadsheetml/2017/richdata2" ref="A4:R789">
      <sortCondition ref="B3:B789"/>
    </sortState>
  </autoFilter>
  <mergeCells count="2">
    <mergeCell ref="A1:B2"/>
    <mergeCell ref="E1:J2"/>
  </mergeCells>
  <phoneticPr fontId="2" type="noConversion"/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M913"/>
  <sheetViews>
    <sheetView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5" sqref="B5"/>
    </sheetView>
  </sheetViews>
  <sheetFormatPr baseColWidth="10" defaultColWidth="11.42578125" defaultRowHeight="16.5" x14ac:dyDescent="0.3"/>
  <cols>
    <col min="1" max="1" width="11" style="12" customWidth="1"/>
    <col min="2" max="2" width="34.85546875" style="13" customWidth="1"/>
    <col min="3" max="3" width="20.5703125" style="14" customWidth="1"/>
    <col min="4" max="4" width="63.42578125" style="12" customWidth="1"/>
    <col min="5" max="6" width="19.5703125" style="12" customWidth="1"/>
    <col min="7" max="7" width="19.5703125" style="106" customWidth="1"/>
    <col min="8" max="9" width="19.5703125" style="12" customWidth="1"/>
    <col min="10" max="10" width="19.5703125" style="106" customWidth="1"/>
    <col min="11" max="11" width="80.140625" style="12" customWidth="1"/>
    <col min="12" max="13" width="11.42578125" style="15" hidden="1" customWidth="1"/>
    <col min="14" max="16384" width="11.42578125" style="15"/>
  </cols>
  <sheetData>
    <row r="1" spans="1:13" x14ac:dyDescent="0.3">
      <c r="A1" s="129" t="s">
        <v>1388</v>
      </c>
      <c r="B1" s="129"/>
      <c r="C1" s="50"/>
      <c r="D1" s="63" t="s">
        <v>4058</v>
      </c>
      <c r="E1" s="130" t="s">
        <v>1389</v>
      </c>
      <c r="F1" s="130"/>
      <c r="G1" s="130"/>
      <c r="H1" s="130"/>
      <c r="I1" s="130"/>
      <c r="J1" s="130"/>
      <c r="K1" s="69"/>
    </row>
    <row r="2" spans="1:13" x14ac:dyDescent="0.3">
      <c r="A2" s="129"/>
      <c r="B2" s="129"/>
      <c r="C2" s="50"/>
      <c r="D2" s="63" t="s">
        <v>4057</v>
      </c>
      <c r="E2" s="130"/>
      <c r="F2" s="130"/>
      <c r="G2" s="130"/>
      <c r="H2" s="130"/>
      <c r="I2" s="130"/>
      <c r="J2" s="130"/>
      <c r="K2" s="69"/>
    </row>
    <row r="3" spans="1:13" x14ac:dyDescent="0.3">
      <c r="A3" s="10" t="s">
        <v>1390</v>
      </c>
      <c r="B3" s="10" t="s">
        <v>1391</v>
      </c>
      <c r="C3" s="50" t="s">
        <v>4068</v>
      </c>
      <c r="D3" s="63" t="s">
        <v>4067</v>
      </c>
      <c r="E3" s="65" t="s">
        <v>4072</v>
      </c>
      <c r="F3" s="66" t="s">
        <v>35</v>
      </c>
      <c r="G3" s="68" t="s">
        <v>1392</v>
      </c>
      <c r="H3" s="67" t="s">
        <v>1393</v>
      </c>
      <c r="I3" s="66" t="s">
        <v>8</v>
      </c>
      <c r="J3" s="68" t="s">
        <v>1394</v>
      </c>
      <c r="K3" s="70" t="s">
        <v>1</v>
      </c>
    </row>
    <row r="4" spans="1:13" x14ac:dyDescent="0.3">
      <c r="A4" s="9">
        <v>1</v>
      </c>
      <c r="B4" s="96" t="s">
        <v>1395</v>
      </c>
      <c r="C4" s="64">
        <v>1</v>
      </c>
      <c r="D4" s="9" t="s">
        <v>2149</v>
      </c>
      <c r="E4" s="9">
        <v>1223</v>
      </c>
      <c r="F4" s="11">
        <v>4.0628165691930302</v>
      </c>
      <c r="G4" s="105" t="s">
        <v>4694</v>
      </c>
      <c r="H4" s="11">
        <v>2.91933351869638</v>
      </c>
      <c r="I4" s="11">
        <v>9.5370357505946295</v>
      </c>
      <c r="J4" s="105" t="s">
        <v>4695</v>
      </c>
      <c r="K4" s="87" t="str">
        <f t="shared" ref="K4:K67" si="0">IF(NOT(L4=""),L4,IF(NOT(M4=""),M4,""))</f>
        <v/>
      </c>
      <c r="L4" s="16" t="str">
        <f t="shared" ref="L4:L67" si="1">IF(E4&lt;10,"ACHTUNG! Anzahl Beobachtungen unter 10, Mittelwert und P95 sind statistisch nicht robust!","")</f>
        <v/>
      </c>
      <c r="M4" s="16" t="str">
        <f t="shared" ref="M4:M67" si="2">IF(E4&lt;60,"ACHTUNG! Anzahl Beobachtungen unter 60, P95 ist statistisch nicht robust!","")</f>
        <v/>
      </c>
    </row>
    <row r="5" spans="1:13" x14ac:dyDescent="0.3">
      <c r="A5" s="9">
        <v>2</v>
      </c>
      <c r="B5" s="96" t="s">
        <v>1396</v>
      </c>
      <c r="C5" s="64">
        <v>2</v>
      </c>
      <c r="D5" s="9" t="s">
        <v>2150</v>
      </c>
      <c r="E5" s="9">
        <v>574</v>
      </c>
      <c r="F5" s="11">
        <v>0.78605723507686898</v>
      </c>
      <c r="G5" s="105" t="s">
        <v>4696</v>
      </c>
      <c r="H5" s="11">
        <v>0.88010535013139801</v>
      </c>
      <c r="I5" s="11">
        <v>2.36952473632005</v>
      </c>
      <c r="J5" s="105" t="s">
        <v>4697</v>
      </c>
      <c r="K5" s="87" t="str">
        <f t="shared" si="0"/>
        <v/>
      </c>
      <c r="L5" s="16" t="str">
        <f t="shared" si="1"/>
        <v/>
      </c>
      <c r="M5" s="16" t="str">
        <f t="shared" si="2"/>
        <v/>
      </c>
    </row>
    <row r="6" spans="1:13" x14ac:dyDescent="0.3">
      <c r="A6" s="9">
        <v>3</v>
      </c>
      <c r="B6" s="96" t="s">
        <v>1397</v>
      </c>
      <c r="C6" s="64">
        <v>3</v>
      </c>
      <c r="D6" s="9" t="s">
        <v>2151</v>
      </c>
      <c r="E6" s="9">
        <v>254</v>
      </c>
      <c r="F6" s="11">
        <v>0.93480504932840403</v>
      </c>
      <c r="G6" s="105" t="s">
        <v>4698</v>
      </c>
      <c r="H6" s="11">
        <v>0.87594660206709296</v>
      </c>
      <c r="I6" s="11">
        <v>2.2617092119999098</v>
      </c>
      <c r="J6" s="105" t="s">
        <v>4699</v>
      </c>
      <c r="K6" s="87" t="str">
        <f t="shared" si="0"/>
        <v/>
      </c>
      <c r="L6" s="16" t="str">
        <f t="shared" si="1"/>
        <v/>
      </c>
      <c r="M6" s="16" t="str">
        <f t="shared" si="2"/>
        <v/>
      </c>
    </row>
    <row r="7" spans="1:13" x14ac:dyDescent="0.3">
      <c r="A7" s="9">
        <v>4</v>
      </c>
      <c r="B7" s="96" t="s">
        <v>3009</v>
      </c>
      <c r="C7" s="64">
        <v>8</v>
      </c>
      <c r="D7" s="9" t="s">
        <v>3316</v>
      </c>
      <c r="E7" s="9">
        <v>4</v>
      </c>
      <c r="F7" s="11">
        <v>0.148989710537762</v>
      </c>
      <c r="G7" s="105" t="s">
        <v>4700</v>
      </c>
      <c r="H7" s="11">
        <v>0.17716794265694599</v>
      </c>
      <c r="I7" s="11">
        <v>0.36401008914301303</v>
      </c>
      <c r="J7" s="105" t="s">
        <v>4701</v>
      </c>
      <c r="K7" s="87" t="str">
        <f t="shared" si="0"/>
        <v>ACHTUNG! Anzahl Beobachtungen unter 10, Mittelwert und P95 sind statistisch nicht robust!</v>
      </c>
      <c r="L7" s="16" t="str">
        <f t="shared" si="1"/>
        <v>ACHTUNG! Anzahl Beobachtungen unter 10, Mittelwert und P95 sind statistisch nicht robust!</v>
      </c>
      <c r="M7" s="16" t="str">
        <f t="shared" si="2"/>
        <v>ACHTUNG! Anzahl Beobachtungen unter 60, P95 ist statistisch nicht robust!</v>
      </c>
    </row>
    <row r="8" spans="1:13" x14ac:dyDescent="0.3">
      <c r="A8" s="9">
        <v>5</v>
      </c>
      <c r="B8" s="96" t="s">
        <v>3010</v>
      </c>
      <c r="C8" s="64">
        <v>15</v>
      </c>
      <c r="D8" s="9" t="s">
        <v>3317</v>
      </c>
      <c r="E8" s="9">
        <v>4</v>
      </c>
      <c r="F8" s="11">
        <v>0.148989710537762</v>
      </c>
      <c r="G8" s="105" t="s">
        <v>4700</v>
      </c>
      <c r="H8" s="11">
        <v>0.17716794265694599</v>
      </c>
      <c r="I8" s="11">
        <v>0.36401008914301303</v>
      </c>
      <c r="J8" s="105" t="s">
        <v>4701</v>
      </c>
      <c r="K8" s="87" t="str">
        <f t="shared" si="0"/>
        <v>ACHTUNG! Anzahl Beobachtungen unter 10, Mittelwert und P95 sind statistisch nicht robust!</v>
      </c>
      <c r="L8" s="16" t="str">
        <f t="shared" si="1"/>
        <v>ACHTUNG! Anzahl Beobachtungen unter 10, Mittelwert und P95 sind statistisch nicht robust!</v>
      </c>
      <c r="M8" s="16" t="str">
        <f t="shared" si="2"/>
        <v>ACHTUNG! Anzahl Beobachtungen unter 60, P95 ist statistisch nicht robust!</v>
      </c>
    </row>
    <row r="9" spans="1:13" x14ac:dyDescent="0.3">
      <c r="A9" s="9">
        <v>4</v>
      </c>
      <c r="B9" s="96" t="s">
        <v>1400</v>
      </c>
      <c r="C9" s="64">
        <v>37</v>
      </c>
      <c r="D9" s="9" t="s">
        <v>2154</v>
      </c>
      <c r="E9" s="9">
        <v>250</v>
      </c>
      <c r="F9" s="11">
        <v>0.94329579874085401</v>
      </c>
      <c r="G9" s="105" t="s">
        <v>4702</v>
      </c>
      <c r="H9" s="11">
        <v>0.87967057143373495</v>
      </c>
      <c r="I9" s="11">
        <v>2.29435132685277</v>
      </c>
      <c r="J9" s="105" t="s">
        <v>4703</v>
      </c>
      <c r="K9" s="87" t="str">
        <f t="shared" si="0"/>
        <v/>
      </c>
      <c r="L9" s="16" t="str">
        <f t="shared" si="1"/>
        <v/>
      </c>
      <c r="M9" s="16" t="str">
        <f t="shared" si="2"/>
        <v/>
      </c>
    </row>
    <row r="10" spans="1:13" x14ac:dyDescent="0.3">
      <c r="A10" s="9">
        <v>5</v>
      </c>
      <c r="B10" s="96" t="s">
        <v>1401</v>
      </c>
      <c r="C10" s="64">
        <v>38</v>
      </c>
      <c r="D10" s="9" t="s">
        <v>2155</v>
      </c>
      <c r="E10" s="9">
        <v>147</v>
      </c>
      <c r="F10" s="11">
        <v>0.93613135044736995</v>
      </c>
      <c r="G10" s="105" t="s">
        <v>4704</v>
      </c>
      <c r="H10" s="11">
        <v>0.92841495332505197</v>
      </c>
      <c r="I10" s="11">
        <v>2.1883700442186198</v>
      </c>
      <c r="J10" s="105" t="s">
        <v>4705</v>
      </c>
      <c r="K10" s="87" t="str">
        <f t="shared" si="0"/>
        <v/>
      </c>
      <c r="L10" s="16" t="str">
        <f t="shared" si="1"/>
        <v/>
      </c>
      <c r="M10" s="16" t="str">
        <f t="shared" si="2"/>
        <v/>
      </c>
    </row>
    <row r="11" spans="1:13" x14ac:dyDescent="0.3">
      <c r="A11" s="9">
        <v>6</v>
      </c>
      <c r="B11" s="96" t="s">
        <v>3011</v>
      </c>
      <c r="C11" s="64">
        <v>39</v>
      </c>
      <c r="D11" s="9" t="s">
        <v>3318</v>
      </c>
      <c r="E11" s="9">
        <v>1</v>
      </c>
      <c r="F11" s="11">
        <v>0.46424869675751301</v>
      </c>
      <c r="G11" s="105"/>
      <c r="H11" s="11"/>
      <c r="I11" s="11"/>
      <c r="J11" s="105"/>
      <c r="K11" s="87" t="str">
        <f t="shared" si="0"/>
        <v>ACHTUNG! Anzahl Beobachtungen unter 10, Mittelwert und P95 sind statistisch nicht robust!</v>
      </c>
      <c r="L11" s="16" t="str">
        <f t="shared" si="1"/>
        <v>ACHTUNG! Anzahl Beobachtungen unter 10, Mittelwert und P95 sind statistisch nicht robust!</v>
      </c>
      <c r="M11" s="16" t="str">
        <f t="shared" si="2"/>
        <v>ACHTUNG! Anzahl Beobachtungen unter 60, P95 ist statistisch nicht robust!</v>
      </c>
    </row>
    <row r="12" spans="1:13" x14ac:dyDescent="0.3">
      <c r="A12" s="9">
        <v>6</v>
      </c>
      <c r="B12" s="96" t="s">
        <v>1402</v>
      </c>
      <c r="C12" s="64">
        <v>40</v>
      </c>
      <c r="D12" s="9" t="s">
        <v>2156</v>
      </c>
      <c r="E12" s="9">
        <v>60</v>
      </c>
      <c r="F12" s="11">
        <v>0.819675376697929</v>
      </c>
      <c r="G12" s="105" t="s">
        <v>4706</v>
      </c>
      <c r="H12" s="11">
        <v>0.69710859117967106</v>
      </c>
      <c r="I12" s="11">
        <v>1.50427929027166</v>
      </c>
      <c r="J12" s="105" t="s">
        <v>4707</v>
      </c>
      <c r="K12" s="87" t="str">
        <f t="shared" si="0"/>
        <v/>
      </c>
      <c r="L12" s="16" t="str">
        <f t="shared" si="1"/>
        <v/>
      </c>
      <c r="M12" s="16" t="str">
        <f t="shared" si="2"/>
        <v/>
      </c>
    </row>
    <row r="13" spans="1:13" x14ac:dyDescent="0.3">
      <c r="A13" s="9">
        <v>6</v>
      </c>
      <c r="B13" s="96" t="s">
        <v>1403</v>
      </c>
      <c r="C13" s="64">
        <v>43</v>
      </c>
      <c r="D13" s="9" t="s">
        <v>2157</v>
      </c>
      <c r="E13" s="9">
        <v>1</v>
      </c>
      <c r="F13" s="11">
        <v>0.54553038621545702</v>
      </c>
      <c r="G13" s="105"/>
      <c r="H13" s="11"/>
      <c r="I13" s="11"/>
      <c r="J13" s="105"/>
      <c r="K13" s="87" t="str">
        <f t="shared" si="0"/>
        <v>ACHTUNG! Anzahl Beobachtungen unter 10, Mittelwert und P95 sind statistisch nicht robust!</v>
      </c>
      <c r="L13" s="16" t="str">
        <f t="shared" si="1"/>
        <v>ACHTUNG! Anzahl Beobachtungen unter 10, Mittelwert und P95 sind statistisch nicht robust!</v>
      </c>
      <c r="M13" s="16" t="str">
        <f t="shared" si="2"/>
        <v>ACHTUNG! Anzahl Beobachtungen unter 60, P95 ist statistisch nicht robust!</v>
      </c>
    </row>
    <row r="14" spans="1:13" x14ac:dyDescent="0.3">
      <c r="A14" s="9">
        <v>4</v>
      </c>
      <c r="B14" s="96" t="s">
        <v>3012</v>
      </c>
      <c r="C14" s="64">
        <v>56</v>
      </c>
      <c r="D14" s="9" t="s">
        <v>3319</v>
      </c>
      <c r="E14" s="9">
        <v>1</v>
      </c>
      <c r="F14" s="11">
        <v>0.74137438319161697</v>
      </c>
      <c r="G14" s="105"/>
      <c r="H14" s="11"/>
      <c r="I14" s="11"/>
      <c r="J14" s="105"/>
      <c r="K14" s="87" t="str">
        <f t="shared" si="0"/>
        <v>ACHTUNG! Anzahl Beobachtungen unter 10, Mittelwert und P95 sind statistisch nicht robust!</v>
      </c>
      <c r="L14" s="16" t="str">
        <f t="shared" si="1"/>
        <v>ACHTUNG! Anzahl Beobachtungen unter 10, Mittelwert und P95 sind statistisch nicht robust!</v>
      </c>
      <c r="M14" s="16" t="str">
        <f t="shared" si="2"/>
        <v>ACHTUNG! Anzahl Beobachtungen unter 60, P95 ist statistisch nicht robust!</v>
      </c>
    </row>
    <row r="15" spans="1:13" x14ac:dyDescent="0.3">
      <c r="A15" s="9">
        <v>3</v>
      </c>
      <c r="B15" s="96" t="s">
        <v>1404</v>
      </c>
      <c r="C15" s="64">
        <v>68</v>
      </c>
      <c r="D15" s="9" t="s">
        <v>2158</v>
      </c>
      <c r="E15" s="9">
        <v>383</v>
      </c>
      <c r="F15" s="11">
        <v>0.48622394008230102</v>
      </c>
      <c r="G15" s="105" t="s">
        <v>4708</v>
      </c>
      <c r="H15" s="11">
        <v>0.57729496668536895</v>
      </c>
      <c r="I15" s="11">
        <v>1.8017201625316801</v>
      </c>
      <c r="J15" s="105" t="s">
        <v>4709</v>
      </c>
      <c r="K15" s="87" t="str">
        <f t="shared" si="0"/>
        <v/>
      </c>
      <c r="L15" s="16" t="str">
        <f t="shared" si="1"/>
        <v/>
      </c>
      <c r="M15" s="16" t="str">
        <f t="shared" si="2"/>
        <v/>
      </c>
    </row>
    <row r="16" spans="1:13" x14ac:dyDescent="0.3">
      <c r="A16" s="9">
        <v>4</v>
      </c>
      <c r="B16" s="96" t="s">
        <v>3013</v>
      </c>
      <c r="C16" s="64">
        <v>72</v>
      </c>
      <c r="D16" s="9" t="s">
        <v>3320</v>
      </c>
      <c r="E16" s="9">
        <v>1</v>
      </c>
      <c r="F16" s="11">
        <v>1.69978446890676</v>
      </c>
      <c r="G16" s="105"/>
      <c r="H16" s="11"/>
      <c r="I16" s="11"/>
      <c r="J16" s="105"/>
      <c r="K16" s="87" t="str">
        <f t="shared" si="0"/>
        <v>ACHTUNG! Anzahl Beobachtungen unter 10, Mittelwert und P95 sind statistisch nicht robust!</v>
      </c>
      <c r="L16" s="16" t="str">
        <f t="shared" si="1"/>
        <v>ACHTUNG! Anzahl Beobachtungen unter 10, Mittelwert und P95 sind statistisch nicht robust!</v>
      </c>
      <c r="M16" s="16" t="str">
        <f t="shared" si="2"/>
        <v>ACHTUNG! Anzahl Beobachtungen unter 60, P95 ist statistisch nicht robust!</v>
      </c>
    </row>
    <row r="17" spans="1:13" x14ac:dyDescent="0.3">
      <c r="A17" s="9">
        <v>4</v>
      </c>
      <c r="B17" s="96" t="s">
        <v>3014</v>
      </c>
      <c r="C17" s="64">
        <v>73</v>
      </c>
      <c r="D17" s="9" t="s">
        <v>3321</v>
      </c>
      <c r="E17" s="9">
        <v>1</v>
      </c>
      <c r="F17" s="11">
        <v>0.53498815982978698</v>
      </c>
      <c r="G17" s="105"/>
      <c r="H17" s="11"/>
      <c r="I17" s="11"/>
      <c r="J17" s="105"/>
      <c r="K17" s="87" t="str">
        <f t="shared" si="0"/>
        <v>ACHTUNG! Anzahl Beobachtungen unter 10, Mittelwert und P95 sind statistisch nicht robust!</v>
      </c>
      <c r="L17" s="16" t="str">
        <f t="shared" si="1"/>
        <v>ACHTUNG! Anzahl Beobachtungen unter 10, Mittelwert und P95 sind statistisch nicht robust!</v>
      </c>
      <c r="M17" s="16" t="str">
        <f t="shared" si="2"/>
        <v>ACHTUNG! Anzahl Beobachtungen unter 60, P95 ist statistisch nicht robust!</v>
      </c>
    </row>
    <row r="18" spans="1:13" x14ac:dyDescent="0.3">
      <c r="A18" s="9">
        <v>5</v>
      </c>
      <c r="B18" s="96" t="s">
        <v>3015</v>
      </c>
      <c r="C18" s="64">
        <v>74</v>
      </c>
      <c r="D18" s="9" t="s">
        <v>3322</v>
      </c>
      <c r="E18" s="9">
        <v>1</v>
      </c>
      <c r="F18" s="11">
        <v>0.53498815982978698</v>
      </c>
      <c r="G18" s="105"/>
      <c r="H18" s="11"/>
      <c r="I18" s="11"/>
      <c r="J18" s="105"/>
      <c r="K18" s="87" t="str">
        <f t="shared" si="0"/>
        <v>ACHTUNG! Anzahl Beobachtungen unter 10, Mittelwert und P95 sind statistisch nicht robust!</v>
      </c>
      <c r="L18" s="16" t="str">
        <f t="shared" si="1"/>
        <v>ACHTUNG! Anzahl Beobachtungen unter 10, Mittelwert und P95 sind statistisch nicht robust!</v>
      </c>
      <c r="M18" s="16" t="str">
        <f t="shared" si="2"/>
        <v>ACHTUNG! Anzahl Beobachtungen unter 60, P95 ist statistisch nicht robust!</v>
      </c>
    </row>
    <row r="19" spans="1:13" x14ac:dyDescent="0.3">
      <c r="A19" s="9">
        <v>4</v>
      </c>
      <c r="B19" s="96" t="s">
        <v>3016</v>
      </c>
      <c r="C19" s="64">
        <v>85</v>
      </c>
      <c r="D19" s="9" t="s">
        <v>3323</v>
      </c>
      <c r="E19" s="9">
        <v>7</v>
      </c>
      <c r="F19" s="11">
        <v>0.75034697370054304</v>
      </c>
      <c r="G19" s="105" t="s">
        <v>4710</v>
      </c>
      <c r="H19" s="11">
        <v>0.97326601792469403</v>
      </c>
      <c r="I19" s="11">
        <v>2.31983670343363</v>
      </c>
      <c r="J19" s="105" t="s">
        <v>4711</v>
      </c>
      <c r="K19" s="87" t="str">
        <f t="shared" si="0"/>
        <v>ACHTUNG! Anzahl Beobachtungen unter 10, Mittelwert und P95 sind statistisch nicht robust!</v>
      </c>
      <c r="L19" s="16" t="str">
        <f t="shared" si="1"/>
        <v>ACHTUNG! Anzahl Beobachtungen unter 10, Mittelwert und P95 sind statistisch nicht robust!</v>
      </c>
      <c r="M19" s="16" t="str">
        <f t="shared" si="2"/>
        <v>ACHTUNG! Anzahl Beobachtungen unter 60, P95 ist statistisch nicht robust!</v>
      </c>
    </row>
    <row r="20" spans="1:13" x14ac:dyDescent="0.3">
      <c r="A20" s="9">
        <v>4</v>
      </c>
      <c r="B20" s="96" t="s">
        <v>1406</v>
      </c>
      <c r="C20" s="64">
        <v>89</v>
      </c>
      <c r="D20" s="9" t="s">
        <v>2160</v>
      </c>
      <c r="E20" s="9">
        <v>308</v>
      </c>
      <c r="F20" s="11">
        <v>0.487691861588954</v>
      </c>
      <c r="G20" s="105" t="s">
        <v>4712</v>
      </c>
      <c r="H20" s="11">
        <v>0.56641713773036795</v>
      </c>
      <c r="I20" s="11">
        <v>1.6972866115814</v>
      </c>
      <c r="J20" s="105" t="s">
        <v>4713</v>
      </c>
      <c r="K20" s="87" t="str">
        <f t="shared" si="0"/>
        <v/>
      </c>
      <c r="L20" s="16" t="str">
        <f t="shared" si="1"/>
        <v/>
      </c>
      <c r="M20" s="16" t="str">
        <f t="shared" si="2"/>
        <v/>
      </c>
    </row>
    <row r="21" spans="1:13" x14ac:dyDescent="0.3">
      <c r="A21" s="9">
        <v>5</v>
      </c>
      <c r="B21" s="96" t="s">
        <v>3017</v>
      </c>
      <c r="C21" s="64">
        <v>93</v>
      </c>
      <c r="D21" s="9" t="s">
        <v>3324</v>
      </c>
      <c r="E21" s="9">
        <v>1</v>
      </c>
      <c r="F21" s="11">
        <v>1.0339398591408699</v>
      </c>
      <c r="G21" s="105"/>
      <c r="H21" s="11"/>
      <c r="I21" s="11"/>
      <c r="J21" s="105"/>
      <c r="K21" s="87" t="str">
        <f t="shared" si="0"/>
        <v>ACHTUNG! Anzahl Beobachtungen unter 10, Mittelwert und P95 sind statistisch nicht robust!</v>
      </c>
      <c r="L21" s="16" t="str">
        <f t="shared" si="1"/>
        <v>ACHTUNG! Anzahl Beobachtungen unter 10, Mittelwert und P95 sind statistisch nicht robust!</v>
      </c>
      <c r="M21" s="16" t="str">
        <f t="shared" si="2"/>
        <v>ACHTUNG! Anzahl Beobachtungen unter 60, P95 ist statistisch nicht robust!</v>
      </c>
    </row>
    <row r="22" spans="1:13" x14ac:dyDescent="0.3">
      <c r="A22" s="9">
        <v>3</v>
      </c>
      <c r="B22" s="96" t="s">
        <v>3018</v>
      </c>
      <c r="C22" s="64">
        <v>97</v>
      </c>
      <c r="D22" s="9" t="s">
        <v>3325</v>
      </c>
      <c r="E22" s="9">
        <v>2</v>
      </c>
      <c r="F22" s="11">
        <v>0.54804974656181304</v>
      </c>
      <c r="G22" s="105" t="s">
        <v>4714</v>
      </c>
      <c r="H22" s="11">
        <v>0.46715523115513602</v>
      </c>
      <c r="I22" s="11">
        <v>0.84534551519672196</v>
      </c>
      <c r="J22" s="105" t="s">
        <v>4715</v>
      </c>
      <c r="K22" s="87" t="str">
        <f t="shared" si="0"/>
        <v>ACHTUNG! Anzahl Beobachtungen unter 10, Mittelwert und P95 sind statistisch nicht robust!</v>
      </c>
      <c r="L22" s="16" t="str">
        <f t="shared" si="1"/>
        <v>ACHTUNG! Anzahl Beobachtungen unter 10, Mittelwert und P95 sind statistisch nicht robust!</v>
      </c>
      <c r="M22" s="16" t="str">
        <f t="shared" si="2"/>
        <v>ACHTUNG! Anzahl Beobachtungen unter 60, P95 ist statistisch nicht robust!</v>
      </c>
    </row>
    <row r="23" spans="1:13" x14ac:dyDescent="0.3">
      <c r="A23" s="9">
        <v>4</v>
      </c>
      <c r="B23" s="96" t="s">
        <v>3019</v>
      </c>
      <c r="C23" s="64">
        <v>99</v>
      </c>
      <c r="D23" s="9" t="s">
        <v>3326</v>
      </c>
      <c r="E23" s="9">
        <v>1</v>
      </c>
      <c r="F23" s="11">
        <v>0.217721114745247</v>
      </c>
      <c r="G23" s="105"/>
      <c r="H23" s="11"/>
      <c r="I23" s="11"/>
      <c r="J23" s="105"/>
      <c r="K23" s="87" t="str">
        <f t="shared" si="0"/>
        <v>ACHTUNG! Anzahl Beobachtungen unter 10, Mittelwert und P95 sind statistisch nicht robust!</v>
      </c>
      <c r="L23" s="16" t="str">
        <f t="shared" si="1"/>
        <v>ACHTUNG! Anzahl Beobachtungen unter 10, Mittelwert und P95 sind statistisch nicht robust!</v>
      </c>
      <c r="M23" s="16" t="str">
        <f t="shared" si="2"/>
        <v>ACHTUNG! Anzahl Beobachtungen unter 60, P95 ist statistisch nicht robust!</v>
      </c>
    </row>
    <row r="24" spans="1:13" x14ac:dyDescent="0.3">
      <c r="A24" s="9">
        <v>4</v>
      </c>
      <c r="B24" s="96" t="s">
        <v>3020</v>
      </c>
      <c r="C24" s="64">
        <v>104</v>
      </c>
      <c r="D24" s="9" t="s">
        <v>3327</v>
      </c>
      <c r="E24" s="9">
        <v>1</v>
      </c>
      <c r="F24" s="11">
        <v>0.87837837837837796</v>
      </c>
      <c r="G24" s="105"/>
      <c r="H24" s="11"/>
      <c r="I24" s="11"/>
      <c r="J24" s="105"/>
      <c r="K24" s="87" t="str">
        <f t="shared" si="0"/>
        <v>ACHTUNG! Anzahl Beobachtungen unter 10, Mittelwert und P95 sind statistisch nicht robust!</v>
      </c>
      <c r="L24" s="16" t="str">
        <f t="shared" si="1"/>
        <v>ACHTUNG! Anzahl Beobachtungen unter 10, Mittelwert und P95 sind statistisch nicht robust!</v>
      </c>
      <c r="M24" s="16" t="str">
        <f t="shared" si="2"/>
        <v>ACHTUNG! Anzahl Beobachtungen unter 60, P95 ist statistisch nicht robust!</v>
      </c>
    </row>
    <row r="25" spans="1:13" x14ac:dyDescent="0.3">
      <c r="A25" s="9">
        <v>3</v>
      </c>
      <c r="B25" s="96" t="s">
        <v>1407</v>
      </c>
      <c r="C25" s="64">
        <v>105</v>
      </c>
      <c r="D25" s="9" t="s">
        <v>2161</v>
      </c>
      <c r="E25" s="9">
        <v>33</v>
      </c>
      <c r="F25" s="11">
        <v>0.76931972154884898</v>
      </c>
      <c r="G25" s="105" t="s">
        <v>4716</v>
      </c>
      <c r="H25" s="11">
        <v>1.3077360611226001</v>
      </c>
      <c r="I25" s="11">
        <v>4.4370911540500098</v>
      </c>
      <c r="J25" s="105" t="s">
        <v>4717</v>
      </c>
      <c r="K25" s="87" t="str">
        <f t="shared" si="0"/>
        <v>ACHTUNG! Anzahl Beobachtungen unter 60, P95 ist statistisch nicht robust!</v>
      </c>
      <c r="L25" s="16" t="str">
        <f t="shared" si="1"/>
        <v/>
      </c>
      <c r="M25" s="16" t="str">
        <f t="shared" si="2"/>
        <v>ACHTUNG! Anzahl Beobachtungen unter 60, P95 ist statistisch nicht robust!</v>
      </c>
    </row>
    <row r="26" spans="1:13" x14ac:dyDescent="0.3">
      <c r="A26" s="9">
        <v>4</v>
      </c>
      <c r="B26" s="96" t="s">
        <v>1408</v>
      </c>
      <c r="C26" s="64">
        <v>106</v>
      </c>
      <c r="D26" s="9" t="s">
        <v>2162</v>
      </c>
      <c r="E26" s="9">
        <v>7</v>
      </c>
      <c r="F26" s="11">
        <v>2.18426220707833</v>
      </c>
      <c r="G26" s="105" t="s">
        <v>4718</v>
      </c>
      <c r="H26" s="11">
        <v>2.2017107551579</v>
      </c>
      <c r="I26" s="11">
        <v>5.0328429155759897</v>
      </c>
      <c r="J26" s="105" t="s">
        <v>4719</v>
      </c>
      <c r="K26" s="87" t="str">
        <f t="shared" si="0"/>
        <v>ACHTUNG! Anzahl Beobachtungen unter 10, Mittelwert und P95 sind statistisch nicht robust!</v>
      </c>
      <c r="L26" s="16" t="str">
        <f t="shared" si="1"/>
        <v>ACHTUNG! Anzahl Beobachtungen unter 10, Mittelwert und P95 sind statistisch nicht robust!</v>
      </c>
      <c r="M26" s="16" t="str">
        <f t="shared" si="2"/>
        <v>ACHTUNG! Anzahl Beobachtungen unter 60, P95 ist statistisch nicht robust!</v>
      </c>
    </row>
    <row r="27" spans="1:13" x14ac:dyDescent="0.3">
      <c r="A27" s="9">
        <v>4</v>
      </c>
      <c r="B27" s="96" t="s">
        <v>1409</v>
      </c>
      <c r="C27" s="64">
        <v>107</v>
      </c>
      <c r="D27" s="9" t="s">
        <v>2163</v>
      </c>
      <c r="E27" s="9">
        <v>27</v>
      </c>
      <c r="F27" s="11">
        <v>0.37398945783569298</v>
      </c>
      <c r="G27" s="105" t="s">
        <v>4720</v>
      </c>
      <c r="H27" s="11">
        <v>0.28957814237944302</v>
      </c>
      <c r="I27" s="11">
        <v>0.84214179768384501</v>
      </c>
      <c r="J27" s="105" t="s">
        <v>4721</v>
      </c>
      <c r="K27" s="87" t="str">
        <f t="shared" si="0"/>
        <v>ACHTUNG! Anzahl Beobachtungen unter 60, P95 ist statistisch nicht robust!</v>
      </c>
      <c r="L27" s="16" t="str">
        <f t="shared" si="1"/>
        <v/>
      </c>
      <c r="M27" s="16" t="str">
        <f t="shared" si="2"/>
        <v>ACHTUNG! Anzahl Beobachtungen unter 60, P95 ist statistisch nicht robust!</v>
      </c>
    </row>
    <row r="28" spans="1:13" x14ac:dyDescent="0.3">
      <c r="A28" s="9">
        <v>3</v>
      </c>
      <c r="B28" s="96" t="s">
        <v>3021</v>
      </c>
      <c r="C28" s="64">
        <v>114</v>
      </c>
      <c r="D28" s="9" t="s">
        <v>3328</v>
      </c>
      <c r="E28" s="9">
        <v>1</v>
      </c>
      <c r="F28" s="11">
        <v>1.0489510489510501</v>
      </c>
      <c r="G28" s="105"/>
      <c r="H28" s="11"/>
      <c r="I28" s="11"/>
      <c r="J28" s="105"/>
      <c r="K28" s="87" t="str">
        <f t="shared" si="0"/>
        <v>ACHTUNG! Anzahl Beobachtungen unter 10, Mittelwert und P95 sind statistisch nicht robust!</v>
      </c>
      <c r="L28" s="16" t="str">
        <f t="shared" si="1"/>
        <v>ACHTUNG! Anzahl Beobachtungen unter 10, Mittelwert und P95 sind statistisch nicht robust!</v>
      </c>
      <c r="M28" s="16" t="str">
        <f t="shared" si="2"/>
        <v>ACHTUNG! Anzahl Beobachtungen unter 60, P95 ist statistisch nicht robust!</v>
      </c>
    </row>
    <row r="29" spans="1:13" x14ac:dyDescent="0.3">
      <c r="A29" s="9">
        <v>4</v>
      </c>
      <c r="B29" s="96" t="s">
        <v>3022</v>
      </c>
      <c r="C29" s="64">
        <v>116</v>
      </c>
      <c r="D29" s="9" t="s">
        <v>3329</v>
      </c>
      <c r="E29" s="9">
        <v>1</v>
      </c>
      <c r="F29" s="11">
        <v>1.0489510489510501</v>
      </c>
      <c r="G29" s="105"/>
      <c r="H29" s="11"/>
      <c r="I29" s="11"/>
      <c r="J29" s="105"/>
      <c r="K29" s="87" t="str">
        <f t="shared" si="0"/>
        <v>ACHTUNG! Anzahl Beobachtungen unter 10, Mittelwert und P95 sind statistisch nicht robust!</v>
      </c>
      <c r="L29" s="16" t="str">
        <f t="shared" si="1"/>
        <v>ACHTUNG! Anzahl Beobachtungen unter 10, Mittelwert und P95 sind statistisch nicht robust!</v>
      </c>
      <c r="M29" s="16" t="str">
        <f t="shared" si="2"/>
        <v>ACHTUNG! Anzahl Beobachtungen unter 60, P95 ist statistisch nicht robust!</v>
      </c>
    </row>
    <row r="30" spans="1:13" x14ac:dyDescent="0.3">
      <c r="A30" s="9">
        <v>2</v>
      </c>
      <c r="B30" s="96" t="s">
        <v>1410</v>
      </c>
      <c r="C30" s="64">
        <v>117</v>
      </c>
      <c r="D30" s="9" t="s">
        <v>2164</v>
      </c>
      <c r="E30" s="9">
        <v>1076</v>
      </c>
      <c r="F30" s="11">
        <v>1.97874120046446</v>
      </c>
      <c r="G30" s="105" t="s">
        <v>4722</v>
      </c>
      <c r="H30" s="11">
        <v>1.5028509505087699</v>
      </c>
      <c r="I30" s="11">
        <v>4.9074597500334196</v>
      </c>
      <c r="J30" s="105" t="s">
        <v>4723</v>
      </c>
      <c r="K30" s="87" t="str">
        <f t="shared" si="0"/>
        <v/>
      </c>
      <c r="L30" s="16" t="str">
        <f t="shared" si="1"/>
        <v/>
      </c>
      <c r="M30" s="16" t="str">
        <f t="shared" si="2"/>
        <v/>
      </c>
    </row>
    <row r="31" spans="1:13" x14ac:dyDescent="0.3">
      <c r="A31" s="9">
        <v>3</v>
      </c>
      <c r="B31" s="96" t="s">
        <v>1411</v>
      </c>
      <c r="C31" s="64">
        <v>118</v>
      </c>
      <c r="D31" s="9" t="s">
        <v>2165</v>
      </c>
      <c r="E31" s="9">
        <v>951</v>
      </c>
      <c r="F31" s="11">
        <v>1.7272645452479201</v>
      </c>
      <c r="G31" s="105" t="s">
        <v>4724</v>
      </c>
      <c r="H31" s="11">
        <v>1.2835326690929001</v>
      </c>
      <c r="I31" s="11">
        <v>4.3727844489248398</v>
      </c>
      <c r="J31" s="105" t="s">
        <v>4725</v>
      </c>
      <c r="K31" s="87" t="str">
        <f t="shared" si="0"/>
        <v/>
      </c>
      <c r="L31" s="16" t="str">
        <f t="shared" si="1"/>
        <v/>
      </c>
      <c r="M31" s="16" t="str">
        <f t="shared" si="2"/>
        <v/>
      </c>
    </row>
    <row r="32" spans="1:13" x14ac:dyDescent="0.3">
      <c r="A32" s="9">
        <v>4</v>
      </c>
      <c r="B32" s="96" t="s">
        <v>1412</v>
      </c>
      <c r="C32" s="64">
        <v>119</v>
      </c>
      <c r="D32" s="9" t="s">
        <v>2166</v>
      </c>
      <c r="E32" s="9">
        <v>798</v>
      </c>
      <c r="F32" s="11">
        <v>1.4924681300690801</v>
      </c>
      <c r="G32" s="105" t="s">
        <v>4726</v>
      </c>
      <c r="H32" s="11">
        <v>1.0673453935296799</v>
      </c>
      <c r="I32" s="11">
        <v>3.5907788600501802</v>
      </c>
      <c r="J32" s="105" t="s">
        <v>4727</v>
      </c>
      <c r="K32" s="87" t="str">
        <f t="shared" si="0"/>
        <v/>
      </c>
      <c r="L32" s="16" t="str">
        <f t="shared" si="1"/>
        <v/>
      </c>
      <c r="M32" s="16" t="str">
        <f t="shared" si="2"/>
        <v/>
      </c>
    </row>
    <row r="33" spans="1:13" x14ac:dyDescent="0.3">
      <c r="A33" s="9">
        <v>5</v>
      </c>
      <c r="B33" s="96" t="s">
        <v>1413</v>
      </c>
      <c r="C33" s="64">
        <v>120</v>
      </c>
      <c r="D33" s="9" t="s">
        <v>2167</v>
      </c>
      <c r="E33" s="9">
        <v>655</v>
      </c>
      <c r="F33" s="11">
        <v>1.3585609828460501</v>
      </c>
      <c r="G33" s="105" t="s">
        <v>4728</v>
      </c>
      <c r="H33" s="11">
        <v>0.96696818220385705</v>
      </c>
      <c r="I33" s="11">
        <v>3.2092106073437501</v>
      </c>
      <c r="J33" s="105" t="s">
        <v>4729</v>
      </c>
      <c r="K33" s="87" t="str">
        <f t="shared" si="0"/>
        <v/>
      </c>
      <c r="L33" s="16" t="str">
        <f t="shared" si="1"/>
        <v/>
      </c>
      <c r="M33" s="16" t="str">
        <f t="shared" si="2"/>
        <v/>
      </c>
    </row>
    <row r="34" spans="1:13" x14ac:dyDescent="0.3">
      <c r="A34" s="9">
        <v>5</v>
      </c>
      <c r="B34" s="96" t="s">
        <v>1414</v>
      </c>
      <c r="C34" s="64">
        <v>126</v>
      </c>
      <c r="D34" s="9" t="s">
        <v>2168</v>
      </c>
      <c r="E34" s="9">
        <v>141</v>
      </c>
      <c r="F34" s="11">
        <v>1.1822859748493699</v>
      </c>
      <c r="G34" s="105" t="s">
        <v>4730</v>
      </c>
      <c r="H34" s="11">
        <v>0.81344775849737405</v>
      </c>
      <c r="I34" s="11">
        <v>2.7378276582059899</v>
      </c>
      <c r="J34" s="105" t="s">
        <v>4731</v>
      </c>
      <c r="K34" s="87" t="str">
        <f t="shared" si="0"/>
        <v/>
      </c>
      <c r="L34" s="16" t="str">
        <f t="shared" si="1"/>
        <v/>
      </c>
      <c r="M34" s="16" t="str">
        <f t="shared" si="2"/>
        <v/>
      </c>
    </row>
    <row r="35" spans="1:13" x14ac:dyDescent="0.3">
      <c r="A35" s="9">
        <v>4</v>
      </c>
      <c r="B35" s="96" t="s">
        <v>1415</v>
      </c>
      <c r="C35" s="64">
        <v>127</v>
      </c>
      <c r="D35" s="9" t="s">
        <v>2169</v>
      </c>
      <c r="E35" s="9">
        <v>36</v>
      </c>
      <c r="F35" s="11">
        <v>1.3694743456151699</v>
      </c>
      <c r="G35" s="105" t="s">
        <v>4732</v>
      </c>
      <c r="H35" s="11">
        <v>0.77262764610633095</v>
      </c>
      <c r="I35" s="11">
        <v>2.6277185571433299</v>
      </c>
      <c r="J35" s="105" t="s">
        <v>4733</v>
      </c>
      <c r="K35" s="87" t="str">
        <f t="shared" si="0"/>
        <v>ACHTUNG! Anzahl Beobachtungen unter 60, P95 ist statistisch nicht robust!</v>
      </c>
      <c r="L35" s="16" t="str">
        <f t="shared" si="1"/>
        <v/>
      </c>
      <c r="M35" s="16" t="str">
        <f t="shared" si="2"/>
        <v>ACHTUNG! Anzahl Beobachtungen unter 60, P95 ist statistisch nicht robust!</v>
      </c>
    </row>
    <row r="36" spans="1:13" x14ac:dyDescent="0.3">
      <c r="A36" s="9">
        <v>5</v>
      </c>
      <c r="B36" s="96" t="s">
        <v>3023</v>
      </c>
      <c r="C36" s="64">
        <v>128</v>
      </c>
      <c r="D36" s="9" t="s">
        <v>3330</v>
      </c>
      <c r="E36" s="9">
        <v>34</v>
      </c>
      <c r="F36" s="11">
        <v>1.28730945961322</v>
      </c>
      <c r="G36" s="105" t="s">
        <v>4734</v>
      </c>
      <c r="H36" s="11">
        <v>0.71056006547686801</v>
      </c>
      <c r="I36" s="11">
        <v>2.5691398433669499</v>
      </c>
      <c r="J36" s="105" t="s">
        <v>4735</v>
      </c>
      <c r="K36" s="87" t="str">
        <f t="shared" si="0"/>
        <v>ACHTUNG! Anzahl Beobachtungen unter 60, P95 ist statistisch nicht robust!</v>
      </c>
      <c r="L36" s="16" t="str">
        <f t="shared" si="1"/>
        <v/>
      </c>
      <c r="M36" s="16" t="str">
        <f t="shared" si="2"/>
        <v>ACHTUNG! Anzahl Beobachtungen unter 60, P95 ist statistisch nicht robust!</v>
      </c>
    </row>
    <row r="37" spans="1:13" x14ac:dyDescent="0.3">
      <c r="A37" s="9">
        <v>5</v>
      </c>
      <c r="B37" s="96" t="s">
        <v>1416</v>
      </c>
      <c r="C37" s="64">
        <v>129</v>
      </c>
      <c r="D37" s="9" t="s">
        <v>2170</v>
      </c>
      <c r="E37" s="9">
        <v>2</v>
      </c>
      <c r="F37" s="11">
        <v>2.7662774076483099</v>
      </c>
      <c r="G37" s="105" t="s">
        <v>4736</v>
      </c>
      <c r="H37" s="11">
        <v>0.31648514511504799</v>
      </c>
      <c r="I37" s="11">
        <v>2.9676873206784098</v>
      </c>
      <c r="J37" s="105" t="s">
        <v>4737</v>
      </c>
      <c r="K37" s="87" t="str">
        <f t="shared" si="0"/>
        <v>ACHTUNG! Anzahl Beobachtungen unter 10, Mittelwert und P95 sind statistisch nicht robust!</v>
      </c>
      <c r="L37" s="16" t="str">
        <f t="shared" si="1"/>
        <v>ACHTUNG! Anzahl Beobachtungen unter 10, Mittelwert und P95 sind statistisch nicht robust!</v>
      </c>
      <c r="M37" s="16" t="str">
        <f t="shared" si="2"/>
        <v>ACHTUNG! Anzahl Beobachtungen unter 60, P95 ist statistisch nicht robust!</v>
      </c>
    </row>
    <row r="38" spans="1:13" x14ac:dyDescent="0.3">
      <c r="A38" s="9">
        <v>4</v>
      </c>
      <c r="B38" s="96" t="s">
        <v>1417</v>
      </c>
      <c r="C38" s="64">
        <v>131</v>
      </c>
      <c r="D38" s="9" t="s">
        <v>2171</v>
      </c>
      <c r="E38" s="9">
        <v>83</v>
      </c>
      <c r="F38" s="11">
        <v>1.66370877916368</v>
      </c>
      <c r="G38" s="105" t="s">
        <v>4738</v>
      </c>
      <c r="H38" s="11">
        <v>0.82606917625735599</v>
      </c>
      <c r="I38" s="11">
        <v>2.7832068822234901</v>
      </c>
      <c r="J38" s="105" t="s">
        <v>4739</v>
      </c>
      <c r="K38" s="87" t="str">
        <f t="shared" si="0"/>
        <v/>
      </c>
      <c r="L38" s="16" t="str">
        <f t="shared" si="1"/>
        <v/>
      </c>
      <c r="M38" s="16" t="str">
        <f t="shared" si="2"/>
        <v/>
      </c>
    </row>
    <row r="39" spans="1:13" x14ac:dyDescent="0.3">
      <c r="A39" s="9">
        <v>4</v>
      </c>
      <c r="B39" s="96" t="s">
        <v>3024</v>
      </c>
      <c r="C39" s="64">
        <v>132</v>
      </c>
      <c r="D39" s="9" t="s">
        <v>3331</v>
      </c>
      <c r="E39" s="9">
        <v>61</v>
      </c>
      <c r="F39" s="11">
        <v>1.3131812934806799</v>
      </c>
      <c r="G39" s="105" t="s">
        <v>4740</v>
      </c>
      <c r="H39" s="11">
        <v>1.31501323890272</v>
      </c>
      <c r="I39" s="11">
        <v>2.5959037331978601</v>
      </c>
      <c r="J39" s="105" t="s">
        <v>4741</v>
      </c>
      <c r="K39" s="87" t="str">
        <f t="shared" si="0"/>
        <v/>
      </c>
      <c r="L39" s="16" t="str">
        <f t="shared" si="1"/>
        <v/>
      </c>
      <c r="M39" s="16" t="str">
        <f t="shared" si="2"/>
        <v/>
      </c>
    </row>
    <row r="40" spans="1:13" x14ac:dyDescent="0.3">
      <c r="A40" s="9">
        <v>4</v>
      </c>
      <c r="B40" s="96" t="s">
        <v>4101</v>
      </c>
      <c r="C40" s="64">
        <v>135</v>
      </c>
      <c r="D40" s="9" t="s">
        <v>2173</v>
      </c>
      <c r="E40" s="9">
        <v>81</v>
      </c>
      <c r="F40" s="11">
        <v>1.43309775405729</v>
      </c>
      <c r="G40" s="105" t="s">
        <v>4742</v>
      </c>
      <c r="H40" s="11">
        <v>1.17481059568373</v>
      </c>
      <c r="I40" s="11">
        <v>3.8022813688212902</v>
      </c>
      <c r="J40" s="105" t="s">
        <v>4743</v>
      </c>
      <c r="K40" s="87" t="str">
        <f t="shared" si="0"/>
        <v/>
      </c>
      <c r="L40" s="16" t="str">
        <f t="shared" si="1"/>
        <v/>
      </c>
      <c r="M40" s="16" t="str">
        <f t="shared" si="2"/>
        <v/>
      </c>
    </row>
    <row r="41" spans="1:13" x14ac:dyDescent="0.3">
      <c r="A41" s="9">
        <v>5</v>
      </c>
      <c r="B41" s="96" t="s">
        <v>4103</v>
      </c>
      <c r="C41" s="64">
        <v>136</v>
      </c>
      <c r="D41" s="9" t="s">
        <v>2174</v>
      </c>
      <c r="E41" s="9">
        <v>53</v>
      </c>
      <c r="F41" s="11">
        <v>1.5112507789312899</v>
      </c>
      <c r="G41" s="105" t="s">
        <v>4744</v>
      </c>
      <c r="H41" s="11">
        <v>1.25641412935694</v>
      </c>
      <c r="I41" s="11">
        <v>4.0813688821260001</v>
      </c>
      <c r="J41" s="105" t="s">
        <v>4745</v>
      </c>
      <c r="K41" s="87" t="str">
        <f t="shared" si="0"/>
        <v>ACHTUNG! Anzahl Beobachtungen unter 60, P95 ist statistisch nicht robust!</v>
      </c>
      <c r="L41" s="16" t="str">
        <f t="shared" si="1"/>
        <v/>
      </c>
      <c r="M41" s="16" t="str">
        <f t="shared" si="2"/>
        <v>ACHTUNG! Anzahl Beobachtungen unter 60, P95 ist statistisch nicht robust!</v>
      </c>
    </row>
    <row r="42" spans="1:13" x14ac:dyDescent="0.3">
      <c r="A42" s="9">
        <v>6</v>
      </c>
      <c r="B42" s="96" t="s">
        <v>4746</v>
      </c>
      <c r="C42" s="64">
        <v>137</v>
      </c>
      <c r="D42" s="9" t="s">
        <v>3332</v>
      </c>
      <c r="E42" s="9">
        <v>2</v>
      </c>
      <c r="F42" s="11">
        <v>1.08002908788898</v>
      </c>
      <c r="G42" s="105" t="s">
        <v>4747</v>
      </c>
      <c r="H42" s="11">
        <v>2.6332260353847999E-3</v>
      </c>
      <c r="I42" s="11">
        <v>1.0817048626764001</v>
      </c>
      <c r="J42" s="105" t="s">
        <v>4748</v>
      </c>
      <c r="K42" s="87" t="str">
        <f t="shared" si="0"/>
        <v>ACHTUNG! Anzahl Beobachtungen unter 10, Mittelwert und P95 sind statistisch nicht robust!</v>
      </c>
      <c r="L42" s="16" t="str">
        <f t="shared" si="1"/>
        <v>ACHTUNG! Anzahl Beobachtungen unter 10, Mittelwert und P95 sind statistisch nicht robust!</v>
      </c>
      <c r="M42" s="16" t="str">
        <f t="shared" si="2"/>
        <v>ACHTUNG! Anzahl Beobachtungen unter 60, P95 ist statistisch nicht robust!</v>
      </c>
    </row>
    <row r="43" spans="1:13" x14ac:dyDescent="0.3">
      <c r="A43" s="9">
        <v>5</v>
      </c>
      <c r="B43" s="96" t="s">
        <v>4107</v>
      </c>
      <c r="C43" s="64">
        <v>139</v>
      </c>
      <c r="D43" s="9" t="s">
        <v>2176</v>
      </c>
      <c r="E43" s="9">
        <v>30</v>
      </c>
      <c r="F43" s="11">
        <v>1.1994875598427299</v>
      </c>
      <c r="G43" s="105" t="s">
        <v>4749</v>
      </c>
      <c r="H43" s="11">
        <v>0.91771566938604798</v>
      </c>
      <c r="I43" s="11">
        <v>2.77061915622639</v>
      </c>
      <c r="J43" s="105" t="s">
        <v>4750</v>
      </c>
      <c r="K43" s="87" t="str">
        <f t="shared" si="0"/>
        <v>ACHTUNG! Anzahl Beobachtungen unter 60, P95 ist statistisch nicht robust!</v>
      </c>
      <c r="L43" s="16" t="str">
        <f t="shared" si="1"/>
        <v/>
      </c>
      <c r="M43" s="16" t="str">
        <f t="shared" si="2"/>
        <v>ACHTUNG! Anzahl Beobachtungen unter 60, P95 ist statistisch nicht robust!</v>
      </c>
    </row>
    <row r="44" spans="1:13" x14ac:dyDescent="0.3">
      <c r="A44" s="9">
        <v>3</v>
      </c>
      <c r="B44" s="96" t="s">
        <v>1420</v>
      </c>
      <c r="C44" s="64">
        <v>140</v>
      </c>
      <c r="D44" s="9" t="s">
        <v>2177</v>
      </c>
      <c r="E44" s="9">
        <v>41</v>
      </c>
      <c r="F44" s="11">
        <v>1.402627968065</v>
      </c>
      <c r="G44" s="105" t="s">
        <v>4751</v>
      </c>
      <c r="H44" s="11">
        <v>0.81932972326545395</v>
      </c>
      <c r="I44" s="11">
        <v>2.8475515457637299</v>
      </c>
      <c r="J44" s="105" t="s">
        <v>4752</v>
      </c>
      <c r="K44" s="87" t="str">
        <f t="shared" si="0"/>
        <v>ACHTUNG! Anzahl Beobachtungen unter 60, P95 ist statistisch nicht robust!</v>
      </c>
      <c r="L44" s="16" t="str">
        <f t="shared" si="1"/>
        <v/>
      </c>
      <c r="M44" s="16" t="str">
        <f t="shared" si="2"/>
        <v>ACHTUNG! Anzahl Beobachtungen unter 60, P95 ist statistisch nicht robust!</v>
      </c>
    </row>
    <row r="45" spans="1:13" x14ac:dyDescent="0.3">
      <c r="A45" s="9">
        <v>4</v>
      </c>
      <c r="B45" s="96" t="s">
        <v>1421</v>
      </c>
      <c r="C45" s="64">
        <v>142</v>
      </c>
      <c r="D45" s="9" t="s">
        <v>2178</v>
      </c>
      <c r="E45" s="9">
        <v>4</v>
      </c>
      <c r="F45" s="11">
        <v>1.50958998949416</v>
      </c>
      <c r="G45" s="105" t="s">
        <v>4753</v>
      </c>
      <c r="H45" s="11">
        <v>0.98035632880783696</v>
      </c>
      <c r="I45" s="11">
        <v>2.6902068936494601</v>
      </c>
      <c r="J45" s="105" t="s">
        <v>4754</v>
      </c>
      <c r="K45" s="87" t="str">
        <f t="shared" si="0"/>
        <v>ACHTUNG! Anzahl Beobachtungen unter 10, Mittelwert und P95 sind statistisch nicht robust!</v>
      </c>
      <c r="L45" s="16" t="str">
        <f t="shared" si="1"/>
        <v>ACHTUNG! Anzahl Beobachtungen unter 10, Mittelwert und P95 sind statistisch nicht robust!</v>
      </c>
      <c r="M45" s="16" t="str">
        <f t="shared" si="2"/>
        <v>ACHTUNG! Anzahl Beobachtungen unter 60, P95 ist statistisch nicht robust!</v>
      </c>
    </row>
    <row r="46" spans="1:13" x14ac:dyDescent="0.3">
      <c r="A46" s="9">
        <v>5</v>
      </c>
      <c r="B46" s="96" t="s">
        <v>1422</v>
      </c>
      <c r="C46" s="64">
        <v>143</v>
      </c>
      <c r="D46" s="9" t="s">
        <v>2179</v>
      </c>
      <c r="E46" s="9">
        <v>4</v>
      </c>
      <c r="F46" s="11">
        <v>1.50958998949416</v>
      </c>
      <c r="G46" s="105" t="s">
        <v>4753</v>
      </c>
      <c r="H46" s="11">
        <v>0.98035632880783696</v>
      </c>
      <c r="I46" s="11">
        <v>2.6902068936494601</v>
      </c>
      <c r="J46" s="105" t="s">
        <v>4754</v>
      </c>
      <c r="K46" s="87" t="str">
        <f t="shared" si="0"/>
        <v>ACHTUNG! Anzahl Beobachtungen unter 10, Mittelwert und P95 sind statistisch nicht robust!</v>
      </c>
      <c r="L46" s="16" t="str">
        <f t="shared" si="1"/>
        <v>ACHTUNG! Anzahl Beobachtungen unter 10, Mittelwert und P95 sind statistisch nicht robust!</v>
      </c>
      <c r="M46" s="16" t="str">
        <f t="shared" si="2"/>
        <v>ACHTUNG! Anzahl Beobachtungen unter 60, P95 ist statistisch nicht robust!</v>
      </c>
    </row>
    <row r="47" spans="1:13" x14ac:dyDescent="0.3">
      <c r="A47" s="9">
        <v>3</v>
      </c>
      <c r="B47" s="96" t="s">
        <v>1423</v>
      </c>
      <c r="C47" s="64">
        <v>149</v>
      </c>
      <c r="D47" s="9" t="s">
        <v>2180</v>
      </c>
      <c r="E47" s="9">
        <v>11</v>
      </c>
      <c r="F47" s="11">
        <v>0.66983564764249504</v>
      </c>
      <c r="G47" s="105" t="s">
        <v>4755</v>
      </c>
      <c r="H47" s="11">
        <v>0.50115732620790998</v>
      </c>
      <c r="I47" s="11">
        <v>1.5434464333756699</v>
      </c>
      <c r="J47" s="105" t="s">
        <v>4756</v>
      </c>
      <c r="K47" s="87" t="str">
        <f t="shared" si="0"/>
        <v>ACHTUNG! Anzahl Beobachtungen unter 60, P95 ist statistisch nicht robust!</v>
      </c>
      <c r="L47" s="16" t="str">
        <f t="shared" si="1"/>
        <v/>
      </c>
      <c r="M47" s="16" t="str">
        <f t="shared" si="2"/>
        <v>ACHTUNG! Anzahl Beobachtungen unter 60, P95 ist statistisch nicht robust!</v>
      </c>
    </row>
    <row r="48" spans="1:13" x14ac:dyDescent="0.3">
      <c r="A48" s="9">
        <v>4</v>
      </c>
      <c r="B48" s="96" t="s">
        <v>3025</v>
      </c>
      <c r="C48" s="64">
        <v>150</v>
      </c>
      <c r="D48" s="9" t="s">
        <v>3333</v>
      </c>
      <c r="E48" s="9">
        <v>4</v>
      </c>
      <c r="F48" s="11">
        <v>0.39429190260866298</v>
      </c>
      <c r="G48" s="105" t="s">
        <v>4757</v>
      </c>
      <c r="H48" s="11">
        <v>0.192614981453964</v>
      </c>
      <c r="I48" s="11">
        <v>0.56501143823353905</v>
      </c>
      <c r="J48" s="105" t="s">
        <v>4758</v>
      </c>
      <c r="K48" s="87" t="str">
        <f t="shared" si="0"/>
        <v>ACHTUNG! Anzahl Beobachtungen unter 10, Mittelwert und P95 sind statistisch nicht robust!</v>
      </c>
      <c r="L48" s="16" t="str">
        <f t="shared" si="1"/>
        <v>ACHTUNG! Anzahl Beobachtungen unter 10, Mittelwert und P95 sind statistisch nicht robust!</v>
      </c>
      <c r="M48" s="16" t="str">
        <f t="shared" si="2"/>
        <v>ACHTUNG! Anzahl Beobachtungen unter 60, P95 ist statistisch nicht robust!</v>
      </c>
    </row>
    <row r="49" spans="1:13" x14ac:dyDescent="0.3">
      <c r="A49" s="9">
        <v>3</v>
      </c>
      <c r="B49" s="96" t="s">
        <v>3026</v>
      </c>
      <c r="C49" s="64">
        <v>151</v>
      </c>
      <c r="D49" s="9" t="s">
        <v>3334</v>
      </c>
      <c r="E49" s="9">
        <v>10</v>
      </c>
      <c r="F49" s="11">
        <v>0.34084786717447202</v>
      </c>
      <c r="G49" s="105" t="s">
        <v>4759</v>
      </c>
      <c r="H49" s="11">
        <v>0.30489409947877499</v>
      </c>
      <c r="I49" s="11">
        <v>0.88509551662536701</v>
      </c>
      <c r="J49" s="105" t="s">
        <v>4760</v>
      </c>
      <c r="K49" s="87" t="str">
        <f t="shared" si="0"/>
        <v>ACHTUNG! Anzahl Beobachtungen unter 60, P95 ist statistisch nicht robust!</v>
      </c>
      <c r="L49" s="16" t="str">
        <f t="shared" si="1"/>
        <v/>
      </c>
      <c r="M49" s="16" t="str">
        <f t="shared" si="2"/>
        <v>ACHTUNG! Anzahl Beobachtungen unter 60, P95 ist statistisch nicht robust!</v>
      </c>
    </row>
    <row r="50" spans="1:13" x14ac:dyDescent="0.3">
      <c r="A50" s="9">
        <v>4</v>
      </c>
      <c r="B50" s="96" t="s">
        <v>3027</v>
      </c>
      <c r="C50" s="64">
        <v>152</v>
      </c>
      <c r="D50" s="9" t="s">
        <v>3335</v>
      </c>
      <c r="E50" s="9">
        <v>1</v>
      </c>
      <c r="F50" s="11">
        <v>0.36900369003689998</v>
      </c>
      <c r="G50" s="105"/>
      <c r="H50" s="11"/>
      <c r="I50" s="11"/>
      <c r="J50" s="105"/>
      <c r="K50" s="87" t="str">
        <f t="shared" si="0"/>
        <v>ACHTUNG! Anzahl Beobachtungen unter 10, Mittelwert und P95 sind statistisch nicht robust!</v>
      </c>
      <c r="L50" s="16" t="str">
        <f t="shared" si="1"/>
        <v>ACHTUNG! Anzahl Beobachtungen unter 10, Mittelwert und P95 sind statistisch nicht robust!</v>
      </c>
      <c r="M50" s="16" t="str">
        <f t="shared" si="2"/>
        <v>ACHTUNG! Anzahl Beobachtungen unter 60, P95 ist statistisch nicht robust!</v>
      </c>
    </row>
    <row r="51" spans="1:13" x14ac:dyDescent="0.3">
      <c r="A51" s="9">
        <v>5</v>
      </c>
      <c r="B51" s="96" t="s">
        <v>3028</v>
      </c>
      <c r="C51" s="64">
        <v>154</v>
      </c>
      <c r="D51" s="9" t="s">
        <v>3336</v>
      </c>
      <c r="E51" s="9">
        <v>1</v>
      </c>
      <c r="F51" s="11">
        <v>0.36900369003689998</v>
      </c>
      <c r="G51" s="105"/>
      <c r="H51" s="11"/>
      <c r="I51" s="11"/>
      <c r="J51" s="105"/>
      <c r="K51" s="87" t="str">
        <f t="shared" si="0"/>
        <v>ACHTUNG! Anzahl Beobachtungen unter 10, Mittelwert und P95 sind statistisch nicht robust!</v>
      </c>
      <c r="L51" s="16" t="str">
        <f t="shared" si="1"/>
        <v>ACHTUNG! Anzahl Beobachtungen unter 10, Mittelwert und P95 sind statistisch nicht robust!</v>
      </c>
      <c r="M51" s="16" t="str">
        <f t="shared" si="2"/>
        <v>ACHTUNG! Anzahl Beobachtungen unter 60, P95 ist statistisch nicht robust!</v>
      </c>
    </row>
    <row r="52" spans="1:13" x14ac:dyDescent="0.3">
      <c r="A52" s="9">
        <v>3</v>
      </c>
      <c r="B52" s="96" t="s">
        <v>1424</v>
      </c>
      <c r="C52" s="64">
        <v>158</v>
      </c>
      <c r="D52" s="9" t="s">
        <v>2181</v>
      </c>
      <c r="E52" s="9">
        <v>11</v>
      </c>
      <c r="F52" s="11">
        <v>0.87838873367159198</v>
      </c>
      <c r="G52" s="105" t="s">
        <v>4761</v>
      </c>
      <c r="H52" s="11">
        <v>0.67703341400976602</v>
      </c>
      <c r="I52" s="11">
        <v>1.8780007110304999</v>
      </c>
      <c r="J52" s="105" t="s">
        <v>4762</v>
      </c>
      <c r="K52" s="87" t="str">
        <f t="shared" si="0"/>
        <v>ACHTUNG! Anzahl Beobachtungen unter 60, P95 ist statistisch nicht robust!</v>
      </c>
      <c r="L52" s="16" t="str">
        <f t="shared" si="1"/>
        <v/>
      </c>
      <c r="M52" s="16" t="str">
        <f t="shared" si="2"/>
        <v>ACHTUNG! Anzahl Beobachtungen unter 60, P95 ist statistisch nicht robust!</v>
      </c>
    </row>
    <row r="53" spans="1:13" x14ac:dyDescent="0.3">
      <c r="A53" s="9">
        <v>4</v>
      </c>
      <c r="B53" s="96" t="s">
        <v>1425</v>
      </c>
      <c r="C53" s="64">
        <v>160</v>
      </c>
      <c r="D53" s="9" t="s">
        <v>2182</v>
      </c>
      <c r="E53" s="9">
        <v>11</v>
      </c>
      <c r="F53" s="11">
        <v>0.87838873367159198</v>
      </c>
      <c r="G53" s="105" t="s">
        <v>4763</v>
      </c>
      <c r="H53" s="11">
        <v>0.67703341400976602</v>
      </c>
      <c r="I53" s="11">
        <v>1.8780007110304999</v>
      </c>
      <c r="J53" s="105" t="s">
        <v>4762</v>
      </c>
      <c r="K53" s="87" t="str">
        <f t="shared" si="0"/>
        <v>ACHTUNG! Anzahl Beobachtungen unter 60, P95 ist statistisch nicht robust!</v>
      </c>
      <c r="L53" s="16" t="str">
        <f t="shared" si="1"/>
        <v/>
      </c>
      <c r="M53" s="16" t="str">
        <f t="shared" si="2"/>
        <v>ACHTUNG! Anzahl Beobachtungen unter 60, P95 ist statistisch nicht robust!</v>
      </c>
    </row>
    <row r="54" spans="1:13" x14ac:dyDescent="0.3">
      <c r="A54" s="9">
        <v>5</v>
      </c>
      <c r="B54" s="96" t="s">
        <v>1426</v>
      </c>
      <c r="C54" s="64">
        <v>162</v>
      </c>
      <c r="D54" s="9" t="s">
        <v>2183</v>
      </c>
      <c r="E54" s="9">
        <v>11</v>
      </c>
      <c r="F54" s="11">
        <v>0.87838873367159198</v>
      </c>
      <c r="G54" s="105" t="s">
        <v>4764</v>
      </c>
      <c r="H54" s="11">
        <v>0.67703341400976602</v>
      </c>
      <c r="I54" s="11">
        <v>1.8780007110304999</v>
      </c>
      <c r="J54" s="105" t="s">
        <v>4762</v>
      </c>
      <c r="K54" s="87" t="str">
        <f t="shared" si="0"/>
        <v>ACHTUNG! Anzahl Beobachtungen unter 60, P95 ist statistisch nicht robust!</v>
      </c>
      <c r="L54" s="16" t="str">
        <f t="shared" si="1"/>
        <v/>
      </c>
      <c r="M54" s="16" t="str">
        <f t="shared" si="2"/>
        <v>ACHTUNG! Anzahl Beobachtungen unter 60, P95 ist statistisch nicht robust!</v>
      </c>
    </row>
    <row r="55" spans="1:13" x14ac:dyDescent="0.3">
      <c r="A55" s="9">
        <v>3</v>
      </c>
      <c r="B55" s="96" t="s">
        <v>3029</v>
      </c>
      <c r="C55" s="64">
        <v>164</v>
      </c>
      <c r="D55" s="9" t="s">
        <v>3337</v>
      </c>
      <c r="E55" s="9">
        <v>1</v>
      </c>
      <c r="F55" s="11">
        <v>0.71968366894376101</v>
      </c>
      <c r="G55" s="105"/>
      <c r="H55" s="11"/>
      <c r="I55" s="11"/>
      <c r="J55" s="105"/>
      <c r="K55" s="87" t="str">
        <f t="shared" si="0"/>
        <v>ACHTUNG! Anzahl Beobachtungen unter 10, Mittelwert und P95 sind statistisch nicht robust!</v>
      </c>
      <c r="L55" s="16" t="str">
        <f t="shared" si="1"/>
        <v>ACHTUNG! Anzahl Beobachtungen unter 10, Mittelwert und P95 sind statistisch nicht robust!</v>
      </c>
      <c r="M55" s="16" t="str">
        <f t="shared" si="2"/>
        <v>ACHTUNG! Anzahl Beobachtungen unter 60, P95 ist statistisch nicht robust!</v>
      </c>
    </row>
    <row r="56" spans="1:13" x14ac:dyDescent="0.3">
      <c r="A56" s="9">
        <v>4</v>
      </c>
      <c r="B56" s="96" t="s">
        <v>3030</v>
      </c>
      <c r="C56" s="64">
        <v>165</v>
      </c>
      <c r="D56" s="9" t="s">
        <v>3338</v>
      </c>
      <c r="E56" s="9">
        <v>1</v>
      </c>
      <c r="F56" s="11">
        <v>0.71968366894376101</v>
      </c>
      <c r="G56" s="105"/>
      <c r="H56" s="11"/>
      <c r="I56" s="11"/>
      <c r="J56" s="105"/>
      <c r="K56" s="87" t="str">
        <f t="shared" si="0"/>
        <v>ACHTUNG! Anzahl Beobachtungen unter 10, Mittelwert und P95 sind statistisch nicht robust!</v>
      </c>
      <c r="L56" s="16" t="str">
        <f t="shared" si="1"/>
        <v>ACHTUNG! Anzahl Beobachtungen unter 10, Mittelwert und P95 sind statistisch nicht robust!</v>
      </c>
      <c r="M56" s="16" t="str">
        <f t="shared" si="2"/>
        <v>ACHTUNG! Anzahl Beobachtungen unter 60, P95 ist statistisch nicht robust!</v>
      </c>
    </row>
    <row r="57" spans="1:13" x14ac:dyDescent="0.3">
      <c r="A57" s="9">
        <v>3</v>
      </c>
      <c r="B57" s="96" t="s">
        <v>1427</v>
      </c>
      <c r="C57" s="64">
        <v>167</v>
      </c>
      <c r="D57" s="9" t="s">
        <v>2184</v>
      </c>
      <c r="E57" s="9">
        <v>3</v>
      </c>
      <c r="F57" s="11">
        <v>0.96114825559197903</v>
      </c>
      <c r="G57" s="105" t="s">
        <v>4765</v>
      </c>
      <c r="H57" s="11">
        <v>0.57850319578245601</v>
      </c>
      <c r="I57" s="11">
        <v>1.52063137155219</v>
      </c>
      <c r="J57" s="105" t="s">
        <v>4766</v>
      </c>
      <c r="K57" s="87" t="str">
        <f t="shared" si="0"/>
        <v>ACHTUNG! Anzahl Beobachtungen unter 10, Mittelwert und P95 sind statistisch nicht robust!</v>
      </c>
      <c r="L57" s="16" t="str">
        <f t="shared" si="1"/>
        <v>ACHTUNG! Anzahl Beobachtungen unter 10, Mittelwert und P95 sind statistisch nicht robust!</v>
      </c>
      <c r="M57" s="16" t="str">
        <f t="shared" si="2"/>
        <v>ACHTUNG! Anzahl Beobachtungen unter 60, P95 ist statistisch nicht robust!</v>
      </c>
    </row>
    <row r="58" spans="1:13" x14ac:dyDescent="0.3">
      <c r="A58" s="9">
        <v>4</v>
      </c>
      <c r="B58" s="96" t="s">
        <v>3031</v>
      </c>
      <c r="C58" s="64">
        <v>168</v>
      </c>
      <c r="D58" s="9" t="s">
        <v>3339</v>
      </c>
      <c r="E58" s="9">
        <v>3</v>
      </c>
      <c r="F58" s="11">
        <v>0.96114825559197903</v>
      </c>
      <c r="G58" s="105" t="s">
        <v>4765</v>
      </c>
      <c r="H58" s="11">
        <v>0.57850319578245601</v>
      </c>
      <c r="I58" s="11">
        <v>1.52063137155219</v>
      </c>
      <c r="J58" s="105" t="s">
        <v>4766</v>
      </c>
      <c r="K58" s="87" t="str">
        <f t="shared" si="0"/>
        <v>ACHTUNG! Anzahl Beobachtungen unter 10, Mittelwert und P95 sind statistisch nicht robust!</v>
      </c>
      <c r="L58" s="16" t="str">
        <f t="shared" si="1"/>
        <v>ACHTUNG! Anzahl Beobachtungen unter 10, Mittelwert und P95 sind statistisch nicht robust!</v>
      </c>
      <c r="M58" s="16" t="str">
        <f t="shared" si="2"/>
        <v>ACHTUNG! Anzahl Beobachtungen unter 60, P95 ist statistisch nicht robust!</v>
      </c>
    </row>
    <row r="59" spans="1:13" x14ac:dyDescent="0.3">
      <c r="A59" s="9">
        <v>3</v>
      </c>
      <c r="B59" s="96" t="s">
        <v>1428</v>
      </c>
      <c r="C59" s="64">
        <v>171</v>
      </c>
      <c r="D59" s="9" t="s">
        <v>2186</v>
      </c>
      <c r="E59" s="9">
        <v>183</v>
      </c>
      <c r="F59" s="11">
        <v>0.45844717698809301</v>
      </c>
      <c r="G59" s="105" t="s">
        <v>4767</v>
      </c>
      <c r="H59" s="11">
        <v>0.40768284153349799</v>
      </c>
      <c r="I59" s="11">
        <v>1.1848287917564699</v>
      </c>
      <c r="J59" s="105" t="s">
        <v>4768</v>
      </c>
      <c r="K59" s="87" t="str">
        <f t="shared" si="0"/>
        <v/>
      </c>
      <c r="L59" s="16" t="str">
        <f t="shared" si="1"/>
        <v/>
      </c>
      <c r="M59" s="16" t="str">
        <f t="shared" si="2"/>
        <v/>
      </c>
    </row>
    <row r="60" spans="1:13" x14ac:dyDescent="0.3">
      <c r="A60" s="9">
        <v>4</v>
      </c>
      <c r="B60" s="96" t="s">
        <v>1429</v>
      </c>
      <c r="C60" s="64">
        <v>172</v>
      </c>
      <c r="D60" s="9" t="s">
        <v>2187</v>
      </c>
      <c r="E60" s="9">
        <v>172</v>
      </c>
      <c r="F60" s="11">
        <v>0.42183467824612603</v>
      </c>
      <c r="G60" s="105" t="s">
        <v>4769</v>
      </c>
      <c r="H60" s="11">
        <v>0.31870537021841699</v>
      </c>
      <c r="I60" s="11">
        <v>1.08689987939226</v>
      </c>
      <c r="J60" s="105" t="s">
        <v>4770</v>
      </c>
      <c r="K60" s="87" t="str">
        <f t="shared" si="0"/>
        <v/>
      </c>
      <c r="L60" s="16" t="str">
        <f t="shared" si="1"/>
        <v/>
      </c>
      <c r="M60" s="16" t="str">
        <f t="shared" si="2"/>
        <v/>
      </c>
    </row>
    <row r="61" spans="1:13" x14ac:dyDescent="0.3">
      <c r="A61" s="9">
        <v>4</v>
      </c>
      <c r="B61" s="96" t="s">
        <v>3032</v>
      </c>
      <c r="C61" s="64">
        <v>173</v>
      </c>
      <c r="D61" s="9" t="s">
        <v>3340</v>
      </c>
      <c r="E61" s="9">
        <v>8</v>
      </c>
      <c r="F61" s="11">
        <v>0.47471100589230197</v>
      </c>
      <c r="G61" s="105" t="s">
        <v>4771</v>
      </c>
      <c r="H61" s="11">
        <v>0.31951948988203799</v>
      </c>
      <c r="I61" s="11">
        <v>0.90735023291084405</v>
      </c>
      <c r="J61" s="105" t="s">
        <v>4772</v>
      </c>
      <c r="K61" s="87" t="str">
        <f t="shared" si="0"/>
        <v>ACHTUNG! Anzahl Beobachtungen unter 10, Mittelwert und P95 sind statistisch nicht robust!</v>
      </c>
      <c r="L61" s="16" t="str">
        <f t="shared" si="1"/>
        <v>ACHTUNG! Anzahl Beobachtungen unter 10, Mittelwert und P95 sind statistisch nicht robust!</v>
      </c>
      <c r="M61" s="16" t="str">
        <f t="shared" si="2"/>
        <v>ACHTUNG! Anzahl Beobachtungen unter 60, P95 ist statistisch nicht robust!</v>
      </c>
    </row>
    <row r="62" spans="1:13" x14ac:dyDescent="0.3">
      <c r="A62" s="9">
        <v>4</v>
      </c>
      <c r="B62" s="96" t="s">
        <v>3033</v>
      </c>
      <c r="C62" s="64">
        <v>174</v>
      </c>
      <c r="D62" s="9" t="s">
        <v>3341</v>
      </c>
      <c r="E62" s="9">
        <v>5</v>
      </c>
      <c r="F62" s="11">
        <v>1.5085161366697899</v>
      </c>
      <c r="G62" s="105" t="s">
        <v>4773</v>
      </c>
      <c r="H62" s="11">
        <v>1.21099719049406</v>
      </c>
      <c r="I62" s="11">
        <v>3.16545127121783</v>
      </c>
      <c r="J62" s="105" t="s">
        <v>4774</v>
      </c>
      <c r="K62" s="87" t="str">
        <f t="shared" si="0"/>
        <v>ACHTUNG! Anzahl Beobachtungen unter 10, Mittelwert und P95 sind statistisch nicht robust!</v>
      </c>
      <c r="L62" s="16" t="str">
        <f t="shared" si="1"/>
        <v>ACHTUNG! Anzahl Beobachtungen unter 10, Mittelwert und P95 sind statistisch nicht robust!</v>
      </c>
      <c r="M62" s="16" t="str">
        <f t="shared" si="2"/>
        <v>ACHTUNG! Anzahl Beobachtungen unter 60, P95 ist statistisch nicht robust!</v>
      </c>
    </row>
    <row r="63" spans="1:13" x14ac:dyDescent="0.3">
      <c r="A63" s="9">
        <v>2</v>
      </c>
      <c r="B63" s="96" t="s">
        <v>1430</v>
      </c>
      <c r="C63" s="64">
        <v>175</v>
      </c>
      <c r="D63" s="9" t="s">
        <v>2188</v>
      </c>
      <c r="E63" s="9">
        <v>520</v>
      </c>
      <c r="F63" s="11">
        <v>1.8654895507568101</v>
      </c>
      <c r="G63" s="105" t="s">
        <v>4775</v>
      </c>
      <c r="H63" s="11">
        <v>1.7094775596217699</v>
      </c>
      <c r="I63" s="11">
        <v>5.2972295918042098</v>
      </c>
      <c r="J63" s="105" t="s">
        <v>4776</v>
      </c>
      <c r="K63" s="87" t="str">
        <f t="shared" si="0"/>
        <v/>
      </c>
      <c r="L63" s="16" t="str">
        <f t="shared" si="1"/>
        <v/>
      </c>
      <c r="M63" s="16" t="str">
        <f t="shared" si="2"/>
        <v/>
      </c>
    </row>
    <row r="64" spans="1:13" x14ac:dyDescent="0.3">
      <c r="A64" s="9">
        <v>3</v>
      </c>
      <c r="B64" s="96" t="s">
        <v>1431</v>
      </c>
      <c r="C64" s="64">
        <v>176</v>
      </c>
      <c r="D64" s="9" t="s">
        <v>2189</v>
      </c>
      <c r="E64" s="9">
        <v>390</v>
      </c>
      <c r="F64" s="11">
        <v>1.22578512217471</v>
      </c>
      <c r="G64" s="105" t="s">
        <v>4777</v>
      </c>
      <c r="H64" s="11">
        <v>0.963595114300974</v>
      </c>
      <c r="I64" s="11">
        <v>2.88413149793156</v>
      </c>
      <c r="J64" s="105" t="s">
        <v>4778</v>
      </c>
      <c r="K64" s="87" t="str">
        <f t="shared" si="0"/>
        <v/>
      </c>
      <c r="L64" s="16" t="str">
        <f t="shared" si="1"/>
        <v/>
      </c>
      <c r="M64" s="16" t="str">
        <f t="shared" si="2"/>
        <v/>
      </c>
    </row>
    <row r="65" spans="1:13" x14ac:dyDescent="0.3">
      <c r="A65" s="9">
        <v>4</v>
      </c>
      <c r="B65" s="96" t="s">
        <v>1432</v>
      </c>
      <c r="C65" s="64">
        <v>177</v>
      </c>
      <c r="D65" s="9" t="s">
        <v>2190</v>
      </c>
      <c r="E65" s="9">
        <v>19</v>
      </c>
      <c r="F65" s="11">
        <v>1.4850030043758899</v>
      </c>
      <c r="G65" s="105" t="s">
        <v>4779</v>
      </c>
      <c r="H65" s="11">
        <v>0.82918091884971101</v>
      </c>
      <c r="I65" s="11">
        <v>3.1013554592678401</v>
      </c>
      <c r="J65" s="105" t="s">
        <v>4780</v>
      </c>
      <c r="K65" s="87" t="str">
        <f t="shared" si="0"/>
        <v>ACHTUNG! Anzahl Beobachtungen unter 60, P95 ist statistisch nicht robust!</v>
      </c>
      <c r="L65" s="16" t="str">
        <f t="shared" si="1"/>
        <v/>
      </c>
      <c r="M65" s="16" t="str">
        <f t="shared" si="2"/>
        <v>ACHTUNG! Anzahl Beobachtungen unter 60, P95 ist statistisch nicht robust!</v>
      </c>
    </row>
    <row r="66" spans="1:13" x14ac:dyDescent="0.3">
      <c r="A66" s="9">
        <v>5</v>
      </c>
      <c r="B66" s="96" t="s">
        <v>3034</v>
      </c>
      <c r="C66" s="64">
        <v>178</v>
      </c>
      <c r="D66" s="9" t="s">
        <v>3342</v>
      </c>
      <c r="E66" s="9">
        <v>19</v>
      </c>
      <c r="F66" s="11">
        <v>1.4850030043758899</v>
      </c>
      <c r="G66" s="105" t="s">
        <v>4781</v>
      </c>
      <c r="H66" s="11">
        <v>0.82918091884971101</v>
      </c>
      <c r="I66" s="11">
        <v>3.1013554592678401</v>
      </c>
      <c r="J66" s="105" t="s">
        <v>4780</v>
      </c>
      <c r="K66" s="87" t="str">
        <f t="shared" si="0"/>
        <v>ACHTUNG! Anzahl Beobachtungen unter 60, P95 ist statistisch nicht robust!</v>
      </c>
      <c r="L66" s="16" t="str">
        <f t="shared" si="1"/>
        <v/>
      </c>
      <c r="M66" s="16" t="str">
        <f t="shared" si="2"/>
        <v>ACHTUNG! Anzahl Beobachtungen unter 60, P95 ist statistisch nicht robust!</v>
      </c>
    </row>
    <row r="67" spans="1:13" x14ac:dyDescent="0.3">
      <c r="A67" s="9">
        <v>4</v>
      </c>
      <c r="B67" s="96" t="s">
        <v>1436</v>
      </c>
      <c r="C67" s="64">
        <v>192</v>
      </c>
      <c r="D67" s="9" t="s">
        <v>2194</v>
      </c>
      <c r="E67" s="9">
        <v>5</v>
      </c>
      <c r="F67" s="11">
        <v>0.44788042985552701</v>
      </c>
      <c r="G67" s="105" t="s">
        <v>4782</v>
      </c>
      <c r="H67" s="11">
        <v>0.26740672977066599</v>
      </c>
      <c r="I67" s="11">
        <v>0.73545671155470005</v>
      </c>
      <c r="J67" s="105" t="s">
        <v>4783</v>
      </c>
      <c r="K67" s="87" t="str">
        <f t="shared" si="0"/>
        <v>ACHTUNG! Anzahl Beobachtungen unter 10, Mittelwert und P95 sind statistisch nicht robust!</v>
      </c>
      <c r="L67" s="16" t="str">
        <f t="shared" si="1"/>
        <v>ACHTUNG! Anzahl Beobachtungen unter 10, Mittelwert und P95 sind statistisch nicht robust!</v>
      </c>
      <c r="M67" s="16" t="str">
        <f t="shared" si="2"/>
        <v>ACHTUNG! Anzahl Beobachtungen unter 60, P95 ist statistisch nicht robust!</v>
      </c>
    </row>
    <row r="68" spans="1:13" x14ac:dyDescent="0.3">
      <c r="A68" s="9">
        <v>5</v>
      </c>
      <c r="B68" s="96" t="s">
        <v>3035</v>
      </c>
      <c r="C68" s="64">
        <v>197</v>
      </c>
      <c r="D68" s="9" t="s">
        <v>38</v>
      </c>
      <c r="E68" s="9">
        <v>5</v>
      </c>
      <c r="F68" s="11">
        <v>0.44788042985552701</v>
      </c>
      <c r="G68" s="105" t="s">
        <v>4784</v>
      </c>
      <c r="H68" s="11">
        <v>0.26740672977066599</v>
      </c>
      <c r="I68" s="11">
        <v>0.73545671155470005</v>
      </c>
      <c r="J68" s="105" t="s">
        <v>4783</v>
      </c>
      <c r="K68" s="87" t="str">
        <f t="shared" ref="K68:K131" si="3">IF(NOT(L68=""),L68,IF(NOT(M68=""),M68,""))</f>
        <v>ACHTUNG! Anzahl Beobachtungen unter 10, Mittelwert und P95 sind statistisch nicht robust!</v>
      </c>
      <c r="L68" s="16" t="str">
        <f t="shared" ref="L68:L131" si="4">IF(E68&lt;10,"ACHTUNG! Anzahl Beobachtungen unter 10, Mittelwert und P95 sind statistisch nicht robust!","")</f>
        <v>ACHTUNG! Anzahl Beobachtungen unter 10, Mittelwert und P95 sind statistisch nicht robust!</v>
      </c>
      <c r="M68" s="16" t="str">
        <f t="shared" ref="M68:M131" si="5">IF(E68&lt;60,"ACHTUNG! Anzahl Beobachtungen unter 60, P95 ist statistisch nicht robust!","")</f>
        <v>ACHTUNG! Anzahl Beobachtungen unter 60, P95 ist statistisch nicht robust!</v>
      </c>
    </row>
    <row r="69" spans="1:13" x14ac:dyDescent="0.3">
      <c r="A69" s="9">
        <v>3</v>
      </c>
      <c r="B69" s="96" t="s">
        <v>1438</v>
      </c>
      <c r="C69" s="64">
        <v>199</v>
      </c>
      <c r="D69" s="9" t="s">
        <v>2196</v>
      </c>
      <c r="E69" s="9">
        <v>170</v>
      </c>
      <c r="F69" s="11">
        <v>2.8941080514435402</v>
      </c>
      <c r="G69" s="105" t="s">
        <v>4785</v>
      </c>
      <c r="H69" s="11">
        <v>1.96128247816774</v>
      </c>
      <c r="I69" s="11">
        <v>6.7657561717308798</v>
      </c>
      <c r="J69" s="105" t="s">
        <v>4786</v>
      </c>
      <c r="K69" s="87" t="str">
        <f t="shared" si="3"/>
        <v/>
      </c>
      <c r="L69" s="16" t="str">
        <f t="shared" si="4"/>
        <v/>
      </c>
      <c r="M69" s="16" t="str">
        <f t="shared" si="5"/>
        <v/>
      </c>
    </row>
    <row r="70" spans="1:13" x14ac:dyDescent="0.3">
      <c r="A70" s="9">
        <v>4</v>
      </c>
      <c r="B70" s="96" t="s">
        <v>1439</v>
      </c>
      <c r="C70" s="64">
        <v>200</v>
      </c>
      <c r="D70" s="9" t="s">
        <v>2197</v>
      </c>
      <c r="E70" s="9">
        <v>121</v>
      </c>
      <c r="F70" s="11">
        <v>3.0175009401151098</v>
      </c>
      <c r="G70" s="105" t="s">
        <v>4787</v>
      </c>
      <c r="H70" s="11">
        <v>1.8871485385676601</v>
      </c>
      <c r="I70" s="11">
        <v>6.9013748576925096</v>
      </c>
      <c r="J70" s="105" t="s">
        <v>4788</v>
      </c>
      <c r="K70" s="87" t="str">
        <f t="shared" si="3"/>
        <v/>
      </c>
      <c r="L70" s="16" t="str">
        <f t="shared" si="4"/>
        <v/>
      </c>
      <c r="M70" s="16" t="str">
        <f t="shared" si="5"/>
        <v/>
      </c>
    </row>
    <row r="71" spans="1:13" x14ac:dyDescent="0.3">
      <c r="A71" s="9">
        <v>5</v>
      </c>
      <c r="B71" s="96" t="s">
        <v>1440</v>
      </c>
      <c r="C71" s="64">
        <v>201</v>
      </c>
      <c r="D71" s="9" t="s">
        <v>2198</v>
      </c>
      <c r="E71" s="9">
        <v>121</v>
      </c>
      <c r="F71" s="11">
        <v>3.0175009401151098</v>
      </c>
      <c r="G71" s="105" t="s">
        <v>4789</v>
      </c>
      <c r="H71" s="11">
        <v>1.8871485385676601</v>
      </c>
      <c r="I71" s="11">
        <v>6.9013748576925096</v>
      </c>
      <c r="J71" s="105" t="s">
        <v>4788</v>
      </c>
      <c r="K71" s="87" t="str">
        <f t="shared" si="3"/>
        <v/>
      </c>
      <c r="L71" s="16" t="str">
        <f t="shared" si="4"/>
        <v/>
      </c>
      <c r="M71" s="16" t="str">
        <f t="shared" si="5"/>
        <v/>
      </c>
    </row>
    <row r="72" spans="1:13" x14ac:dyDescent="0.3">
      <c r="A72" s="9">
        <v>4</v>
      </c>
      <c r="B72" s="96" t="s">
        <v>3036</v>
      </c>
      <c r="C72" s="64">
        <v>203</v>
      </c>
      <c r="D72" s="9" t="s">
        <v>3343</v>
      </c>
      <c r="E72" s="9">
        <v>46</v>
      </c>
      <c r="F72" s="11">
        <v>2.4642330029419699</v>
      </c>
      <c r="G72" s="105" t="s">
        <v>4790</v>
      </c>
      <c r="H72" s="11">
        <v>1.8524141143048101</v>
      </c>
      <c r="I72" s="11">
        <v>6.37619680851064</v>
      </c>
      <c r="J72" s="105" t="s">
        <v>4791</v>
      </c>
      <c r="K72" s="87" t="str">
        <f t="shared" si="3"/>
        <v>ACHTUNG! Anzahl Beobachtungen unter 60, P95 ist statistisch nicht robust!</v>
      </c>
      <c r="L72" s="16" t="str">
        <f t="shared" si="4"/>
        <v/>
      </c>
      <c r="M72" s="16" t="str">
        <f t="shared" si="5"/>
        <v>ACHTUNG! Anzahl Beobachtungen unter 60, P95 ist statistisch nicht robust!</v>
      </c>
    </row>
    <row r="73" spans="1:13" x14ac:dyDescent="0.3">
      <c r="A73" s="9">
        <v>5</v>
      </c>
      <c r="B73" s="96" t="s">
        <v>3037</v>
      </c>
      <c r="C73" s="64">
        <v>204</v>
      </c>
      <c r="D73" s="9" t="s">
        <v>3344</v>
      </c>
      <c r="E73" s="9">
        <v>43</v>
      </c>
      <c r="F73" s="11">
        <v>2.5049310279912298</v>
      </c>
      <c r="G73" s="105" t="s">
        <v>4792</v>
      </c>
      <c r="H73" s="11">
        <v>1.90297284193671</v>
      </c>
      <c r="I73" s="11">
        <v>6.51047872340426</v>
      </c>
      <c r="J73" s="105" t="s">
        <v>4793</v>
      </c>
      <c r="K73" s="87" t="str">
        <f t="shared" si="3"/>
        <v>ACHTUNG! Anzahl Beobachtungen unter 60, P95 ist statistisch nicht robust!</v>
      </c>
      <c r="L73" s="16" t="str">
        <f t="shared" si="4"/>
        <v/>
      </c>
      <c r="M73" s="16" t="str">
        <f t="shared" si="5"/>
        <v>ACHTUNG! Anzahl Beobachtungen unter 60, P95 ist statistisch nicht robust!</v>
      </c>
    </row>
    <row r="74" spans="1:13" x14ac:dyDescent="0.3">
      <c r="A74" s="9">
        <v>4</v>
      </c>
      <c r="B74" s="96" t="s">
        <v>3038</v>
      </c>
      <c r="C74" s="64">
        <v>211</v>
      </c>
      <c r="D74" s="9" t="s">
        <v>3345</v>
      </c>
      <c r="E74" s="9">
        <v>3</v>
      </c>
      <c r="F74" s="11">
        <v>0.80828621133681799</v>
      </c>
      <c r="G74" s="105" t="s">
        <v>4794</v>
      </c>
      <c r="H74" s="11">
        <v>0.75993942731147501</v>
      </c>
      <c r="I74" s="11">
        <v>1.50951119282808</v>
      </c>
      <c r="J74" s="105" t="s">
        <v>4795</v>
      </c>
      <c r="K74" s="87" t="str">
        <f t="shared" si="3"/>
        <v>ACHTUNG! Anzahl Beobachtungen unter 10, Mittelwert und P95 sind statistisch nicht robust!</v>
      </c>
      <c r="L74" s="16" t="str">
        <f t="shared" si="4"/>
        <v>ACHTUNG! Anzahl Beobachtungen unter 10, Mittelwert und P95 sind statistisch nicht robust!</v>
      </c>
      <c r="M74" s="16" t="str">
        <f t="shared" si="5"/>
        <v>ACHTUNG! Anzahl Beobachtungen unter 60, P95 ist statistisch nicht robust!</v>
      </c>
    </row>
    <row r="75" spans="1:13" x14ac:dyDescent="0.3">
      <c r="A75" s="9">
        <v>5</v>
      </c>
      <c r="B75" s="96" t="s">
        <v>3039</v>
      </c>
      <c r="C75" s="64">
        <v>212</v>
      </c>
      <c r="D75" s="9" t="s">
        <v>3346</v>
      </c>
      <c r="E75" s="9">
        <v>3</v>
      </c>
      <c r="F75" s="11">
        <v>0.80828621133681799</v>
      </c>
      <c r="G75" s="105" t="s">
        <v>4794</v>
      </c>
      <c r="H75" s="11">
        <v>0.75993942731147501</v>
      </c>
      <c r="I75" s="11">
        <v>1.50951119282808</v>
      </c>
      <c r="J75" s="105" t="s">
        <v>4795</v>
      </c>
      <c r="K75" s="87" t="str">
        <f t="shared" si="3"/>
        <v>ACHTUNG! Anzahl Beobachtungen unter 10, Mittelwert und P95 sind statistisch nicht robust!</v>
      </c>
      <c r="L75" s="16" t="str">
        <f t="shared" si="4"/>
        <v>ACHTUNG! Anzahl Beobachtungen unter 10, Mittelwert und P95 sind statistisch nicht robust!</v>
      </c>
      <c r="M75" s="16" t="str">
        <f t="shared" si="5"/>
        <v>ACHTUNG! Anzahl Beobachtungen unter 60, P95 ist statistisch nicht robust!</v>
      </c>
    </row>
    <row r="76" spans="1:13" x14ac:dyDescent="0.3">
      <c r="A76" s="9">
        <v>4</v>
      </c>
      <c r="B76" s="96" t="s">
        <v>3040</v>
      </c>
      <c r="C76" s="64">
        <v>215</v>
      </c>
      <c r="D76" s="9" t="s">
        <v>3347</v>
      </c>
      <c r="E76" s="9">
        <v>4</v>
      </c>
      <c r="F76" s="11">
        <v>1.6700380057927899</v>
      </c>
      <c r="G76" s="105" t="s">
        <v>4796</v>
      </c>
      <c r="H76" s="11">
        <v>1.1132743224383601</v>
      </c>
      <c r="I76" s="11">
        <v>3.0232387706855799</v>
      </c>
      <c r="J76" s="105" t="s">
        <v>4797</v>
      </c>
      <c r="K76" s="87" t="str">
        <f t="shared" si="3"/>
        <v>ACHTUNG! Anzahl Beobachtungen unter 10, Mittelwert und P95 sind statistisch nicht robust!</v>
      </c>
      <c r="L76" s="16" t="str">
        <f t="shared" si="4"/>
        <v>ACHTUNG! Anzahl Beobachtungen unter 10, Mittelwert und P95 sind statistisch nicht robust!</v>
      </c>
      <c r="M76" s="16" t="str">
        <f t="shared" si="5"/>
        <v>ACHTUNG! Anzahl Beobachtungen unter 60, P95 ist statistisch nicht robust!</v>
      </c>
    </row>
    <row r="77" spans="1:13" x14ac:dyDescent="0.3">
      <c r="A77" s="9">
        <v>5</v>
      </c>
      <c r="B77" s="96" t="s">
        <v>3041</v>
      </c>
      <c r="C77" s="64">
        <v>217</v>
      </c>
      <c r="D77" s="9" t="s">
        <v>3348</v>
      </c>
      <c r="E77" s="9">
        <v>4</v>
      </c>
      <c r="F77" s="11">
        <v>1.6700380057927899</v>
      </c>
      <c r="G77" s="105" t="s">
        <v>4798</v>
      </c>
      <c r="H77" s="11">
        <v>1.1132743224383601</v>
      </c>
      <c r="I77" s="11">
        <v>3.0232387706855799</v>
      </c>
      <c r="J77" s="105" t="s">
        <v>4797</v>
      </c>
      <c r="K77" s="87" t="str">
        <f t="shared" si="3"/>
        <v>ACHTUNG! Anzahl Beobachtungen unter 10, Mittelwert und P95 sind statistisch nicht robust!</v>
      </c>
      <c r="L77" s="16" t="str">
        <f t="shared" si="4"/>
        <v>ACHTUNG! Anzahl Beobachtungen unter 10, Mittelwert und P95 sind statistisch nicht robust!</v>
      </c>
      <c r="M77" s="16" t="str">
        <f t="shared" si="5"/>
        <v>ACHTUNG! Anzahl Beobachtungen unter 60, P95 ist statistisch nicht robust!</v>
      </c>
    </row>
    <row r="78" spans="1:13" x14ac:dyDescent="0.3">
      <c r="A78" s="9">
        <v>4</v>
      </c>
      <c r="B78" s="96" t="s">
        <v>1441</v>
      </c>
      <c r="C78" s="64">
        <v>225</v>
      </c>
      <c r="D78" s="9" t="s">
        <v>2199</v>
      </c>
      <c r="E78" s="9">
        <v>2</v>
      </c>
      <c r="F78" s="11">
        <v>2.2105130994803899</v>
      </c>
      <c r="G78" s="105" t="s">
        <v>4799</v>
      </c>
      <c r="H78" s="11">
        <v>1.53354464325772</v>
      </c>
      <c r="I78" s="11">
        <v>3.18645493433025</v>
      </c>
      <c r="J78" s="105" t="s">
        <v>4800</v>
      </c>
      <c r="K78" s="87" t="str">
        <f t="shared" si="3"/>
        <v>ACHTUNG! Anzahl Beobachtungen unter 10, Mittelwert und P95 sind statistisch nicht robust!</v>
      </c>
      <c r="L78" s="16" t="str">
        <f t="shared" si="4"/>
        <v>ACHTUNG! Anzahl Beobachtungen unter 10, Mittelwert und P95 sind statistisch nicht robust!</v>
      </c>
      <c r="M78" s="16" t="str">
        <f t="shared" si="5"/>
        <v>ACHTUNG! Anzahl Beobachtungen unter 60, P95 ist statistisch nicht robust!</v>
      </c>
    </row>
    <row r="79" spans="1:13" x14ac:dyDescent="0.3">
      <c r="A79" s="9">
        <v>5</v>
      </c>
      <c r="B79" s="96" t="s">
        <v>1442</v>
      </c>
      <c r="C79" s="64">
        <v>227</v>
      </c>
      <c r="D79" s="9" t="s">
        <v>2200</v>
      </c>
      <c r="E79" s="9">
        <v>2</v>
      </c>
      <c r="F79" s="11">
        <v>2.2105130994803899</v>
      </c>
      <c r="G79" s="105" t="s">
        <v>4799</v>
      </c>
      <c r="H79" s="11">
        <v>1.53354464325772</v>
      </c>
      <c r="I79" s="11">
        <v>3.18645493433025</v>
      </c>
      <c r="J79" s="105" t="s">
        <v>4800</v>
      </c>
      <c r="K79" s="87" t="str">
        <f t="shared" si="3"/>
        <v>ACHTUNG! Anzahl Beobachtungen unter 10, Mittelwert und P95 sind statistisch nicht robust!</v>
      </c>
      <c r="L79" s="16" t="str">
        <f t="shared" si="4"/>
        <v>ACHTUNG! Anzahl Beobachtungen unter 10, Mittelwert und P95 sind statistisch nicht robust!</v>
      </c>
      <c r="M79" s="16" t="str">
        <f t="shared" si="5"/>
        <v>ACHTUNG! Anzahl Beobachtungen unter 60, P95 ist statistisch nicht robust!</v>
      </c>
    </row>
    <row r="80" spans="1:13" x14ac:dyDescent="0.3">
      <c r="A80" s="9">
        <v>2</v>
      </c>
      <c r="B80" s="96" t="s">
        <v>1443</v>
      </c>
      <c r="C80" s="64">
        <v>237</v>
      </c>
      <c r="D80" s="9" t="s">
        <v>2201</v>
      </c>
      <c r="E80" s="9">
        <v>455</v>
      </c>
      <c r="F80" s="11">
        <v>2.3878788016146402</v>
      </c>
      <c r="G80" s="105" t="s">
        <v>4801</v>
      </c>
      <c r="H80" s="11">
        <v>2.1652043782737702</v>
      </c>
      <c r="I80" s="11">
        <v>7.2143806932217798</v>
      </c>
      <c r="J80" s="105" t="s">
        <v>4802</v>
      </c>
      <c r="K80" s="87" t="str">
        <f t="shared" si="3"/>
        <v/>
      </c>
      <c r="L80" s="16" t="str">
        <f t="shared" si="4"/>
        <v/>
      </c>
      <c r="M80" s="16" t="str">
        <f t="shared" si="5"/>
        <v/>
      </c>
    </row>
    <row r="81" spans="1:13" x14ac:dyDescent="0.3">
      <c r="A81" s="9">
        <v>3</v>
      </c>
      <c r="B81" s="96" t="s">
        <v>1444</v>
      </c>
      <c r="C81" s="64">
        <v>238</v>
      </c>
      <c r="D81" s="9" t="s">
        <v>2202</v>
      </c>
      <c r="E81" s="9">
        <v>104</v>
      </c>
      <c r="F81" s="11">
        <v>1.03507293435674</v>
      </c>
      <c r="G81" s="105" t="s">
        <v>4803</v>
      </c>
      <c r="H81" s="11">
        <v>0.89001195427257296</v>
      </c>
      <c r="I81" s="11">
        <v>2.9125324348398598</v>
      </c>
      <c r="J81" s="105" t="s">
        <v>4804</v>
      </c>
      <c r="K81" s="87" t="str">
        <f t="shared" si="3"/>
        <v/>
      </c>
      <c r="L81" s="16" t="str">
        <f t="shared" si="4"/>
        <v/>
      </c>
      <c r="M81" s="16" t="str">
        <f t="shared" si="5"/>
        <v/>
      </c>
    </row>
    <row r="82" spans="1:13" x14ac:dyDescent="0.3">
      <c r="A82" s="9">
        <v>4</v>
      </c>
      <c r="B82" s="96" t="s">
        <v>1445</v>
      </c>
      <c r="C82" s="64">
        <v>239</v>
      </c>
      <c r="D82" s="9" t="s">
        <v>2203</v>
      </c>
      <c r="E82" s="9">
        <v>40</v>
      </c>
      <c r="F82" s="11">
        <v>1.14016941702393</v>
      </c>
      <c r="G82" s="105" t="s">
        <v>4805</v>
      </c>
      <c r="H82" s="11">
        <v>0.80910214201777997</v>
      </c>
      <c r="I82" s="11">
        <v>2.9335029686174701</v>
      </c>
      <c r="J82" s="105" t="s">
        <v>4806</v>
      </c>
      <c r="K82" s="87" t="str">
        <f t="shared" si="3"/>
        <v>ACHTUNG! Anzahl Beobachtungen unter 60, P95 ist statistisch nicht robust!</v>
      </c>
      <c r="L82" s="16" t="str">
        <f t="shared" si="4"/>
        <v/>
      </c>
      <c r="M82" s="16" t="str">
        <f t="shared" si="5"/>
        <v>ACHTUNG! Anzahl Beobachtungen unter 60, P95 ist statistisch nicht robust!</v>
      </c>
    </row>
    <row r="83" spans="1:13" x14ac:dyDescent="0.3">
      <c r="A83" s="9">
        <v>5</v>
      </c>
      <c r="B83" s="96" t="s">
        <v>1446</v>
      </c>
      <c r="C83" s="64">
        <v>240</v>
      </c>
      <c r="D83" s="9" t="s">
        <v>2204</v>
      </c>
      <c r="E83" s="9">
        <v>13</v>
      </c>
      <c r="F83" s="11">
        <v>0.76391721896265596</v>
      </c>
      <c r="G83" s="105" t="s">
        <v>4807</v>
      </c>
      <c r="H83" s="11">
        <v>0.470923258608132</v>
      </c>
      <c r="I83" s="11">
        <v>1.48355227445446</v>
      </c>
      <c r="J83" s="105" t="s">
        <v>4808</v>
      </c>
      <c r="K83" s="87" t="str">
        <f t="shared" si="3"/>
        <v>ACHTUNG! Anzahl Beobachtungen unter 60, P95 ist statistisch nicht robust!</v>
      </c>
      <c r="L83" s="16" t="str">
        <f t="shared" si="4"/>
        <v/>
      </c>
      <c r="M83" s="16" t="str">
        <f t="shared" si="5"/>
        <v>ACHTUNG! Anzahl Beobachtungen unter 60, P95 ist statistisch nicht robust!</v>
      </c>
    </row>
    <row r="84" spans="1:13" x14ac:dyDescent="0.3">
      <c r="A84" s="9">
        <v>5</v>
      </c>
      <c r="B84" s="96" t="s">
        <v>1447</v>
      </c>
      <c r="C84" s="64">
        <v>241</v>
      </c>
      <c r="D84" s="9" t="s">
        <v>2205</v>
      </c>
      <c r="E84" s="9">
        <v>12</v>
      </c>
      <c r="F84" s="11">
        <v>0.94266914363189702</v>
      </c>
      <c r="G84" s="105" t="s">
        <v>4809</v>
      </c>
      <c r="H84" s="11">
        <v>0.62549473075861906</v>
      </c>
      <c r="I84" s="11">
        <v>1.8190687903068199</v>
      </c>
      <c r="J84" s="105" t="s">
        <v>4810</v>
      </c>
      <c r="K84" s="87" t="str">
        <f t="shared" si="3"/>
        <v>ACHTUNG! Anzahl Beobachtungen unter 60, P95 ist statistisch nicht robust!</v>
      </c>
      <c r="L84" s="16" t="str">
        <f t="shared" si="4"/>
        <v/>
      </c>
      <c r="M84" s="16" t="str">
        <f t="shared" si="5"/>
        <v>ACHTUNG! Anzahl Beobachtungen unter 60, P95 ist statistisch nicht robust!</v>
      </c>
    </row>
    <row r="85" spans="1:13" x14ac:dyDescent="0.3">
      <c r="A85" s="9">
        <v>5</v>
      </c>
      <c r="B85" s="96" t="s">
        <v>3042</v>
      </c>
      <c r="C85" s="64">
        <v>242</v>
      </c>
      <c r="D85" s="9" t="s">
        <v>3349</v>
      </c>
      <c r="E85" s="9">
        <v>4</v>
      </c>
      <c r="F85" s="11">
        <v>2.2225014834318899</v>
      </c>
      <c r="G85" s="105" t="s">
        <v>4811</v>
      </c>
      <c r="H85" s="11">
        <v>1.24598672870714</v>
      </c>
      <c r="I85" s="11">
        <v>3.3167924307566299</v>
      </c>
      <c r="J85" s="105" t="s">
        <v>4812</v>
      </c>
      <c r="K85" s="87" t="str">
        <f t="shared" si="3"/>
        <v>ACHTUNG! Anzahl Beobachtungen unter 10, Mittelwert und P95 sind statistisch nicht robust!</v>
      </c>
      <c r="L85" s="16" t="str">
        <f t="shared" si="4"/>
        <v>ACHTUNG! Anzahl Beobachtungen unter 10, Mittelwert und P95 sind statistisch nicht robust!</v>
      </c>
      <c r="M85" s="16" t="str">
        <f t="shared" si="5"/>
        <v>ACHTUNG! Anzahl Beobachtungen unter 60, P95 ist statistisch nicht robust!</v>
      </c>
    </row>
    <row r="86" spans="1:13" x14ac:dyDescent="0.3">
      <c r="A86" s="9">
        <v>5</v>
      </c>
      <c r="B86" s="96" t="s">
        <v>3043</v>
      </c>
      <c r="C86" s="64">
        <v>246</v>
      </c>
      <c r="D86" s="9" t="s">
        <v>3350</v>
      </c>
      <c r="E86" s="9">
        <v>5</v>
      </c>
      <c r="F86" s="11">
        <v>1.51059181432576</v>
      </c>
      <c r="G86" s="105" t="s">
        <v>4813</v>
      </c>
      <c r="H86" s="11">
        <v>1.0610828311095799</v>
      </c>
      <c r="I86" s="11">
        <v>2.7968471904398702</v>
      </c>
      <c r="J86" s="105" t="s">
        <v>4814</v>
      </c>
      <c r="K86" s="87" t="str">
        <f t="shared" si="3"/>
        <v>ACHTUNG! Anzahl Beobachtungen unter 10, Mittelwert und P95 sind statistisch nicht robust!</v>
      </c>
      <c r="L86" s="16" t="str">
        <f t="shared" si="4"/>
        <v>ACHTUNG! Anzahl Beobachtungen unter 10, Mittelwert und P95 sind statistisch nicht robust!</v>
      </c>
      <c r="M86" s="16" t="str">
        <f t="shared" si="5"/>
        <v>ACHTUNG! Anzahl Beobachtungen unter 60, P95 ist statistisch nicht robust!</v>
      </c>
    </row>
    <row r="87" spans="1:13" x14ac:dyDescent="0.3">
      <c r="A87" s="9">
        <v>4</v>
      </c>
      <c r="B87" s="96" t="s">
        <v>1449</v>
      </c>
      <c r="C87" s="64">
        <v>247</v>
      </c>
      <c r="D87" s="9" t="s">
        <v>2207</v>
      </c>
      <c r="E87" s="9">
        <v>61</v>
      </c>
      <c r="F87" s="11">
        <v>0.88605506366654596</v>
      </c>
      <c r="G87" s="105" t="s">
        <v>4815</v>
      </c>
      <c r="H87" s="11">
        <v>0.89094322765718803</v>
      </c>
      <c r="I87" s="11">
        <v>2.39316239316239</v>
      </c>
      <c r="J87" s="105" t="s">
        <v>4816</v>
      </c>
      <c r="K87" s="87" t="str">
        <f t="shared" si="3"/>
        <v/>
      </c>
      <c r="L87" s="16" t="str">
        <f t="shared" si="4"/>
        <v/>
      </c>
      <c r="M87" s="16" t="str">
        <f t="shared" si="5"/>
        <v/>
      </c>
    </row>
    <row r="88" spans="1:13" x14ac:dyDescent="0.3">
      <c r="A88" s="9">
        <v>5</v>
      </c>
      <c r="B88" s="96" t="s">
        <v>1450</v>
      </c>
      <c r="C88" s="64">
        <v>248</v>
      </c>
      <c r="D88" s="9" t="s">
        <v>2208</v>
      </c>
      <c r="E88" s="9">
        <v>42</v>
      </c>
      <c r="F88" s="11">
        <v>0.72898031309231104</v>
      </c>
      <c r="G88" s="105" t="s">
        <v>4817</v>
      </c>
      <c r="H88" s="11">
        <v>0.61721679911205096</v>
      </c>
      <c r="I88" s="11">
        <v>2.3623931623931602</v>
      </c>
      <c r="J88" s="105" t="s">
        <v>4818</v>
      </c>
      <c r="K88" s="87" t="str">
        <f t="shared" si="3"/>
        <v>ACHTUNG! Anzahl Beobachtungen unter 60, P95 ist statistisch nicht robust!</v>
      </c>
      <c r="L88" s="16" t="str">
        <f t="shared" si="4"/>
        <v/>
      </c>
      <c r="M88" s="16" t="str">
        <f t="shared" si="5"/>
        <v>ACHTUNG! Anzahl Beobachtungen unter 60, P95 ist statistisch nicht robust!</v>
      </c>
    </row>
    <row r="89" spans="1:13" x14ac:dyDescent="0.3">
      <c r="A89" s="9">
        <v>3</v>
      </c>
      <c r="B89" s="96" t="s">
        <v>1451</v>
      </c>
      <c r="C89" s="64">
        <v>249</v>
      </c>
      <c r="D89" s="9" t="s">
        <v>2209</v>
      </c>
      <c r="E89" s="9">
        <v>3</v>
      </c>
      <c r="F89" s="11">
        <v>2.5448321494093298</v>
      </c>
      <c r="G89" s="105" t="s">
        <v>4819</v>
      </c>
      <c r="H89" s="11">
        <v>0.54062676411491395</v>
      </c>
      <c r="I89" s="11">
        <v>2.9147205349402001</v>
      </c>
      <c r="J89" s="105" t="s">
        <v>4820</v>
      </c>
      <c r="K89" s="87" t="str">
        <f t="shared" si="3"/>
        <v>ACHTUNG! Anzahl Beobachtungen unter 10, Mittelwert und P95 sind statistisch nicht robust!</v>
      </c>
      <c r="L89" s="16" t="str">
        <f t="shared" si="4"/>
        <v>ACHTUNG! Anzahl Beobachtungen unter 10, Mittelwert und P95 sind statistisch nicht robust!</v>
      </c>
      <c r="M89" s="16" t="str">
        <f t="shared" si="5"/>
        <v>ACHTUNG! Anzahl Beobachtungen unter 60, P95 ist statistisch nicht robust!</v>
      </c>
    </row>
    <row r="90" spans="1:13" x14ac:dyDescent="0.3">
      <c r="A90" s="9">
        <v>4</v>
      </c>
      <c r="B90" s="96" t="s">
        <v>3044</v>
      </c>
      <c r="C90" s="64">
        <v>250</v>
      </c>
      <c r="D90" s="9" t="s">
        <v>3351</v>
      </c>
      <c r="E90" s="9">
        <v>3</v>
      </c>
      <c r="F90" s="11">
        <v>2.5448321494093298</v>
      </c>
      <c r="G90" s="105" t="s">
        <v>4819</v>
      </c>
      <c r="H90" s="11">
        <v>0.54062676411491395</v>
      </c>
      <c r="I90" s="11">
        <v>2.9147205349402001</v>
      </c>
      <c r="J90" s="105" t="s">
        <v>4820</v>
      </c>
      <c r="K90" s="87" t="str">
        <f t="shared" si="3"/>
        <v>ACHTUNG! Anzahl Beobachtungen unter 10, Mittelwert und P95 sind statistisch nicht robust!</v>
      </c>
      <c r="L90" s="16" t="str">
        <f t="shared" si="4"/>
        <v>ACHTUNG! Anzahl Beobachtungen unter 10, Mittelwert und P95 sind statistisch nicht robust!</v>
      </c>
      <c r="M90" s="16" t="str">
        <f t="shared" si="5"/>
        <v>ACHTUNG! Anzahl Beobachtungen unter 60, P95 ist statistisch nicht robust!</v>
      </c>
    </row>
    <row r="91" spans="1:13" x14ac:dyDescent="0.3">
      <c r="A91" s="9">
        <v>3</v>
      </c>
      <c r="B91" s="96" t="s">
        <v>1452</v>
      </c>
      <c r="C91" s="64">
        <v>255</v>
      </c>
      <c r="D91" s="9" t="s">
        <v>2210</v>
      </c>
      <c r="E91" s="9">
        <v>182</v>
      </c>
      <c r="F91" s="11">
        <v>1.9537484159607701</v>
      </c>
      <c r="G91" s="105" t="s">
        <v>4821</v>
      </c>
      <c r="H91" s="11">
        <v>1.58080321724878</v>
      </c>
      <c r="I91" s="11">
        <v>4.9863481228668904</v>
      </c>
      <c r="J91" s="105" t="s">
        <v>4822</v>
      </c>
      <c r="K91" s="87" t="str">
        <f t="shared" si="3"/>
        <v/>
      </c>
      <c r="L91" s="16" t="str">
        <f t="shared" si="4"/>
        <v/>
      </c>
      <c r="M91" s="16" t="str">
        <f t="shared" si="5"/>
        <v/>
      </c>
    </row>
    <row r="92" spans="1:13" x14ac:dyDescent="0.3">
      <c r="A92" s="9">
        <v>4</v>
      </c>
      <c r="B92" s="96" t="s">
        <v>1453</v>
      </c>
      <c r="C92" s="64">
        <v>256</v>
      </c>
      <c r="D92" s="9" t="s">
        <v>2211</v>
      </c>
      <c r="E92" s="9">
        <v>91</v>
      </c>
      <c r="F92" s="11">
        <v>2.15023089213829</v>
      </c>
      <c r="G92" s="105" t="s">
        <v>4823</v>
      </c>
      <c r="H92" s="11">
        <v>1.6616480540552001</v>
      </c>
      <c r="I92" s="11">
        <v>5.2593821080384702</v>
      </c>
      <c r="J92" s="105" t="s">
        <v>4824</v>
      </c>
      <c r="K92" s="87" t="str">
        <f t="shared" si="3"/>
        <v/>
      </c>
      <c r="L92" s="16" t="str">
        <f t="shared" si="4"/>
        <v/>
      </c>
      <c r="M92" s="16" t="str">
        <f t="shared" si="5"/>
        <v/>
      </c>
    </row>
    <row r="93" spans="1:13" x14ac:dyDescent="0.3">
      <c r="A93" s="9">
        <v>5</v>
      </c>
      <c r="B93" s="96" t="s">
        <v>1454</v>
      </c>
      <c r="C93" s="64">
        <v>257</v>
      </c>
      <c r="D93" s="9" t="s">
        <v>2212</v>
      </c>
      <c r="E93" s="9">
        <v>30</v>
      </c>
      <c r="F93" s="11">
        <v>1.9657997796858599</v>
      </c>
      <c r="G93" s="105" t="s">
        <v>4825</v>
      </c>
      <c r="H93" s="11">
        <v>2.1548323264256801</v>
      </c>
      <c r="I93" s="11">
        <v>5.5834941939673302</v>
      </c>
      <c r="J93" s="105" t="s">
        <v>4826</v>
      </c>
      <c r="K93" s="87" t="str">
        <f t="shared" si="3"/>
        <v>ACHTUNG! Anzahl Beobachtungen unter 60, P95 ist statistisch nicht robust!</v>
      </c>
      <c r="L93" s="16" t="str">
        <f t="shared" si="4"/>
        <v/>
      </c>
      <c r="M93" s="16" t="str">
        <f t="shared" si="5"/>
        <v>ACHTUNG! Anzahl Beobachtungen unter 60, P95 ist statistisch nicht robust!</v>
      </c>
    </row>
    <row r="94" spans="1:13" x14ac:dyDescent="0.3">
      <c r="A94" s="9">
        <v>6</v>
      </c>
      <c r="B94" s="96" t="s">
        <v>1455</v>
      </c>
      <c r="C94" s="64">
        <v>258</v>
      </c>
      <c r="D94" s="9" t="s">
        <v>2213</v>
      </c>
      <c r="E94" s="9">
        <v>4</v>
      </c>
      <c r="F94" s="11">
        <v>2.32180255851274</v>
      </c>
      <c r="G94" s="105" t="s">
        <v>4827</v>
      </c>
      <c r="H94" s="11">
        <v>2.2496649363195802</v>
      </c>
      <c r="I94" s="11">
        <v>4.7883111391506903</v>
      </c>
      <c r="J94" s="105" t="s">
        <v>4828</v>
      </c>
      <c r="K94" s="87" t="str">
        <f t="shared" si="3"/>
        <v>ACHTUNG! Anzahl Beobachtungen unter 10, Mittelwert und P95 sind statistisch nicht robust!</v>
      </c>
      <c r="L94" s="16" t="str">
        <f t="shared" si="4"/>
        <v>ACHTUNG! Anzahl Beobachtungen unter 10, Mittelwert und P95 sind statistisch nicht robust!</v>
      </c>
      <c r="M94" s="16" t="str">
        <f t="shared" si="5"/>
        <v>ACHTUNG! Anzahl Beobachtungen unter 60, P95 ist statistisch nicht robust!</v>
      </c>
    </row>
    <row r="95" spans="1:13" x14ac:dyDescent="0.3">
      <c r="A95" s="9">
        <v>5</v>
      </c>
      <c r="B95" s="96" t="s">
        <v>1456</v>
      </c>
      <c r="C95" s="64">
        <v>259</v>
      </c>
      <c r="D95" s="9" t="s">
        <v>2214</v>
      </c>
      <c r="E95" s="9">
        <v>21</v>
      </c>
      <c r="F95" s="11">
        <v>2.0725431165076902</v>
      </c>
      <c r="G95" s="105" t="s">
        <v>4829</v>
      </c>
      <c r="H95" s="11">
        <v>1.0359984114401799</v>
      </c>
      <c r="I95" s="11">
        <v>4.11993252436333</v>
      </c>
      <c r="J95" s="105" t="s">
        <v>4830</v>
      </c>
      <c r="K95" s="87" t="str">
        <f t="shared" si="3"/>
        <v>ACHTUNG! Anzahl Beobachtungen unter 60, P95 ist statistisch nicht robust!</v>
      </c>
      <c r="L95" s="16" t="str">
        <f t="shared" si="4"/>
        <v/>
      </c>
      <c r="M95" s="16" t="str">
        <f t="shared" si="5"/>
        <v>ACHTUNG! Anzahl Beobachtungen unter 60, P95 ist statistisch nicht robust!</v>
      </c>
    </row>
    <row r="96" spans="1:13" x14ac:dyDescent="0.3">
      <c r="A96" s="9">
        <v>6</v>
      </c>
      <c r="B96" s="96" t="s">
        <v>3045</v>
      </c>
      <c r="C96" s="64">
        <v>262</v>
      </c>
      <c r="D96" s="9" t="s">
        <v>3352</v>
      </c>
      <c r="E96" s="9">
        <v>2</v>
      </c>
      <c r="F96" s="11">
        <v>1.5368788589662501</v>
      </c>
      <c r="G96" s="105" t="s">
        <v>4831</v>
      </c>
      <c r="H96" s="11">
        <v>8.3248843669744693E-2</v>
      </c>
      <c r="I96" s="11">
        <v>1.5898580986625801</v>
      </c>
      <c r="J96" s="105" t="s">
        <v>4832</v>
      </c>
      <c r="K96" s="87" t="str">
        <f t="shared" si="3"/>
        <v>ACHTUNG! Anzahl Beobachtungen unter 10, Mittelwert und P95 sind statistisch nicht robust!</v>
      </c>
      <c r="L96" s="16" t="str">
        <f t="shared" si="4"/>
        <v>ACHTUNG! Anzahl Beobachtungen unter 10, Mittelwert und P95 sind statistisch nicht robust!</v>
      </c>
      <c r="M96" s="16" t="str">
        <f t="shared" si="5"/>
        <v>ACHTUNG! Anzahl Beobachtungen unter 60, P95 ist statistisch nicht robust!</v>
      </c>
    </row>
    <row r="97" spans="1:13" x14ac:dyDescent="0.3">
      <c r="A97" s="9">
        <v>6</v>
      </c>
      <c r="B97" s="96" t="s">
        <v>1458</v>
      </c>
      <c r="C97" s="64">
        <v>263</v>
      </c>
      <c r="D97" s="9" t="s">
        <v>2216</v>
      </c>
      <c r="E97" s="9">
        <v>11</v>
      </c>
      <c r="F97" s="11">
        <v>2.1812887735646198</v>
      </c>
      <c r="G97" s="105" t="s">
        <v>4833</v>
      </c>
      <c r="H97" s="11">
        <v>1.0759830467976901</v>
      </c>
      <c r="I97" s="11">
        <v>3.98589306029579</v>
      </c>
      <c r="J97" s="105" t="s">
        <v>4834</v>
      </c>
      <c r="K97" s="87" t="str">
        <f t="shared" si="3"/>
        <v>ACHTUNG! Anzahl Beobachtungen unter 60, P95 ist statistisch nicht robust!</v>
      </c>
      <c r="L97" s="16" t="str">
        <f t="shared" si="4"/>
        <v/>
      </c>
      <c r="M97" s="16" t="str">
        <f t="shared" si="5"/>
        <v>ACHTUNG! Anzahl Beobachtungen unter 60, P95 ist statistisch nicht robust!</v>
      </c>
    </row>
    <row r="98" spans="1:13" x14ac:dyDescent="0.3">
      <c r="A98" s="9">
        <v>7</v>
      </c>
      <c r="B98" s="96" t="s">
        <v>3046</v>
      </c>
      <c r="C98" s="64">
        <v>265</v>
      </c>
      <c r="D98" s="9" t="s">
        <v>3353</v>
      </c>
      <c r="E98" s="9">
        <v>3</v>
      </c>
      <c r="F98" s="11">
        <v>3.4800085616733001</v>
      </c>
      <c r="G98" s="105" t="s">
        <v>4835</v>
      </c>
      <c r="H98" s="11">
        <v>1.0185054863282299</v>
      </c>
      <c r="I98" s="11">
        <v>4.4012741751990898</v>
      </c>
      <c r="J98" s="105" t="s">
        <v>4836</v>
      </c>
      <c r="K98" s="87" t="str">
        <f t="shared" si="3"/>
        <v>ACHTUNG! Anzahl Beobachtungen unter 10, Mittelwert und P95 sind statistisch nicht robust!</v>
      </c>
      <c r="L98" s="16" t="str">
        <f t="shared" si="4"/>
        <v>ACHTUNG! Anzahl Beobachtungen unter 10, Mittelwert und P95 sind statistisch nicht robust!</v>
      </c>
      <c r="M98" s="16" t="str">
        <f t="shared" si="5"/>
        <v>ACHTUNG! Anzahl Beobachtungen unter 60, P95 ist statistisch nicht robust!</v>
      </c>
    </row>
    <row r="99" spans="1:13" x14ac:dyDescent="0.3">
      <c r="A99" s="9">
        <v>5</v>
      </c>
      <c r="B99" s="96" t="s">
        <v>1460</v>
      </c>
      <c r="C99" s="64">
        <v>266</v>
      </c>
      <c r="D99" s="9" t="s">
        <v>2218</v>
      </c>
      <c r="E99" s="9">
        <v>12</v>
      </c>
      <c r="F99" s="11">
        <v>2.6056923838749499</v>
      </c>
      <c r="G99" s="105" t="s">
        <v>4837</v>
      </c>
      <c r="H99" s="11">
        <v>1.05022362014209</v>
      </c>
      <c r="I99" s="11">
        <v>4.4567831978830803</v>
      </c>
      <c r="J99" s="105" t="s">
        <v>4838</v>
      </c>
      <c r="K99" s="87" t="str">
        <f t="shared" si="3"/>
        <v>ACHTUNG! Anzahl Beobachtungen unter 60, P95 ist statistisch nicht robust!</v>
      </c>
      <c r="L99" s="16" t="str">
        <f t="shared" si="4"/>
        <v/>
      </c>
      <c r="M99" s="16" t="str">
        <f t="shared" si="5"/>
        <v>ACHTUNG! Anzahl Beobachtungen unter 60, P95 ist statistisch nicht robust!</v>
      </c>
    </row>
    <row r="100" spans="1:13" x14ac:dyDescent="0.3">
      <c r="A100" s="9">
        <v>5</v>
      </c>
      <c r="B100" s="96" t="s">
        <v>1461</v>
      </c>
      <c r="C100" s="64">
        <v>267</v>
      </c>
      <c r="D100" s="9" t="s">
        <v>39</v>
      </c>
      <c r="E100" s="9">
        <v>26</v>
      </c>
      <c r="F100" s="11">
        <v>1.8300808072282</v>
      </c>
      <c r="G100" s="105" t="s">
        <v>4839</v>
      </c>
      <c r="H100" s="11">
        <v>1.3717420542809</v>
      </c>
      <c r="I100" s="11">
        <v>3.5127161902474202</v>
      </c>
      <c r="J100" s="105" t="s">
        <v>4840</v>
      </c>
      <c r="K100" s="87" t="str">
        <f t="shared" si="3"/>
        <v>ACHTUNG! Anzahl Beobachtungen unter 60, P95 ist statistisch nicht robust!</v>
      </c>
      <c r="L100" s="16" t="str">
        <f t="shared" si="4"/>
        <v/>
      </c>
      <c r="M100" s="16" t="str">
        <f t="shared" si="5"/>
        <v>ACHTUNG! Anzahl Beobachtungen unter 60, P95 ist statistisch nicht robust!</v>
      </c>
    </row>
    <row r="101" spans="1:13" x14ac:dyDescent="0.3">
      <c r="A101" s="9">
        <v>5</v>
      </c>
      <c r="B101" s="96" t="s">
        <v>3047</v>
      </c>
      <c r="C101" s="64">
        <v>268</v>
      </c>
      <c r="D101" s="9" t="s">
        <v>3354</v>
      </c>
      <c r="E101" s="9">
        <v>3</v>
      </c>
      <c r="F101" s="11">
        <v>0.84394005453721999</v>
      </c>
      <c r="G101" s="105" t="s">
        <v>4841</v>
      </c>
      <c r="H101" s="11">
        <v>0.346367546154707</v>
      </c>
      <c r="I101" s="11">
        <v>1.0763392857142899</v>
      </c>
      <c r="J101" s="105" t="s">
        <v>4842</v>
      </c>
      <c r="K101" s="87" t="str">
        <f t="shared" si="3"/>
        <v>ACHTUNG! Anzahl Beobachtungen unter 10, Mittelwert und P95 sind statistisch nicht robust!</v>
      </c>
      <c r="L101" s="16" t="str">
        <f t="shared" si="4"/>
        <v>ACHTUNG! Anzahl Beobachtungen unter 10, Mittelwert und P95 sind statistisch nicht robust!</v>
      </c>
      <c r="M101" s="16" t="str">
        <f t="shared" si="5"/>
        <v>ACHTUNG! Anzahl Beobachtungen unter 60, P95 ist statistisch nicht robust!</v>
      </c>
    </row>
    <row r="102" spans="1:13" x14ac:dyDescent="0.3">
      <c r="A102" s="9">
        <v>5</v>
      </c>
      <c r="B102" s="96" t="s">
        <v>3048</v>
      </c>
      <c r="C102" s="64">
        <v>269</v>
      </c>
      <c r="D102" s="9" t="s">
        <v>3355</v>
      </c>
      <c r="E102" s="9">
        <v>1</v>
      </c>
      <c r="F102" s="11">
        <v>4.2075736592889204</v>
      </c>
      <c r="G102" s="105"/>
      <c r="H102" s="11"/>
      <c r="I102" s="11"/>
      <c r="J102" s="105"/>
      <c r="K102" s="87" t="str">
        <f t="shared" si="3"/>
        <v>ACHTUNG! Anzahl Beobachtungen unter 10, Mittelwert und P95 sind statistisch nicht robust!</v>
      </c>
      <c r="L102" s="16" t="str">
        <f t="shared" si="4"/>
        <v>ACHTUNG! Anzahl Beobachtungen unter 10, Mittelwert und P95 sind statistisch nicht robust!</v>
      </c>
      <c r="M102" s="16" t="str">
        <f t="shared" si="5"/>
        <v>ACHTUNG! Anzahl Beobachtungen unter 60, P95 ist statistisch nicht robust!</v>
      </c>
    </row>
    <row r="103" spans="1:13" x14ac:dyDescent="0.3">
      <c r="A103" s="9">
        <v>4</v>
      </c>
      <c r="B103" s="96" t="s">
        <v>1462</v>
      </c>
      <c r="C103" s="64">
        <v>272</v>
      </c>
      <c r="D103" s="9" t="s">
        <v>2219</v>
      </c>
      <c r="E103" s="9">
        <v>97</v>
      </c>
      <c r="F103" s="11">
        <v>1.6485690775286199</v>
      </c>
      <c r="G103" s="105" t="s">
        <v>4843</v>
      </c>
      <c r="H103" s="11">
        <v>1.43531841951266</v>
      </c>
      <c r="I103" s="11">
        <v>3.9663037146569899</v>
      </c>
      <c r="J103" s="105" t="s">
        <v>4844</v>
      </c>
      <c r="K103" s="87" t="str">
        <f t="shared" si="3"/>
        <v/>
      </c>
      <c r="L103" s="16" t="str">
        <f t="shared" si="4"/>
        <v/>
      </c>
      <c r="M103" s="16" t="str">
        <f t="shared" si="5"/>
        <v/>
      </c>
    </row>
    <row r="104" spans="1:13" x14ac:dyDescent="0.3">
      <c r="A104" s="9">
        <v>5</v>
      </c>
      <c r="B104" s="96" t="s">
        <v>1463</v>
      </c>
      <c r="C104" s="64">
        <v>273</v>
      </c>
      <c r="D104" s="9" t="s">
        <v>2220</v>
      </c>
      <c r="E104" s="9">
        <v>71</v>
      </c>
      <c r="F104" s="11">
        <v>1.6881348059752499</v>
      </c>
      <c r="G104" s="105" t="s">
        <v>4845</v>
      </c>
      <c r="H104" s="11">
        <v>1.5332849099896999</v>
      </c>
      <c r="I104" s="11">
        <v>4.0487072635210799</v>
      </c>
      <c r="J104" s="105" t="s">
        <v>4846</v>
      </c>
      <c r="K104" s="87" t="str">
        <f t="shared" si="3"/>
        <v/>
      </c>
      <c r="L104" s="16" t="str">
        <f t="shared" si="4"/>
        <v/>
      </c>
      <c r="M104" s="16" t="str">
        <f t="shared" si="5"/>
        <v/>
      </c>
    </row>
    <row r="105" spans="1:13" x14ac:dyDescent="0.3">
      <c r="A105" s="9">
        <v>6</v>
      </c>
      <c r="B105" s="96" t="s">
        <v>1464</v>
      </c>
      <c r="C105" s="64">
        <v>274</v>
      </c>
      <c r="D105" s="9" t="s">
        <v>2221</v>
      </c>
      <c r="E105" s="9">
        <v>2</v>
      </c>
      <c r="F105" s="11">
        <v>1.0839559168047499</v>
      </c>
      <c r="G105" s="105" t="s">
        <v>4847</v>
      </c>
      <c r="H105" s="11">
        <v>0.17128682992358801</v>
      </c>
      <c r="I105" s="11">
        <v>1.1929621878749801</v>
      </c>
      <c r="J105" s="105" t="s">
        <v>4848</v>
      </c>
      <c r="K105" s="87" t="str">
        <f t="shared" si="3"/>
        <v>ACHTUNG! Anzahl Beobachtungen unter 10, Mittelwert und P95 sind statistisch nicht robust!</v>
      </c>
      <c r="L105" s="16" t="str">
        <f t="shared" si="4"/>
        <v>ACHTUNG! Anzahl Beobachtungen unter 10, Mittelwert und P95 sind statistisch nicht robust!</v>
      </c>
      <c r="M105" s="16" t="str">
        <f t="shared" si="5"/>
        <v>ACHTUNG! Anzahl Beobachtungen unter 60, P95 ist statistisch nicht robust!</v>
      </c>
    </row>
    <row r="106" spans="1:13" x14ac:dyDescent="0.3">
      <c r="A106" s="9">
        <v>5</v>
      </c>
      <c r="B106" s="96" t="s">
        <v>1465</v>
      </c>
      <c r="C106" s="64">
        <v>275</v>
      </c>
      <c r="D106" s="9" t="s">
        <v>2222</v>
      </c>
      <c r="E106" s="9">
        <v>27</v>
      </c>
      <c r="F106" s="11">
        <v>1.4834677517049399</v>
      </c>
      <c r="G106" s="105" t="s">
        <v>4849</v>
      </c>
      <c r="H106" s="11">
        <v>1.0346977021633501</v>
      </c>
      <c r="I106" s="11">
        <v>3.2140657379691402</v>
      </c>
      <c r="J106" s="105" t="s">
        <v>4850</v>
      </c>
      <c r="K106" s="87" t="str">
        <f t="shared" si="3"/>
        <v>ACHTUNG! Anzahl Beobachtungen unter 60, P95 ist statistisch nicht robust!</v>
      </c>
      <c r="L106" s="16" t="str">
        <f t="shared" si="4"/>
        <v/>
      </c>
      <c r="M106" s="16" t="str">
        <f t="shared" si="5"/>
        <v>ACHTUNG! Anzahl Beobachtungen unter 60, P95 ist statistisch nicht robust!</v>
      </c>
    </row>
    <row r="107" spans="1:13" x14ac:dyDescent="0.3">
      <c r="A107" s="9">
        <v>3</v>
      </c>
      <c r="B107" s="96" t="s">
        <v>1466</v>
      </c>
      <c r="C107" s="64">
        <v>276</v>
      </c>
      <c r="D107" s="9" t="s">
        <v>2223</v>
      </c>
      <c r="E107" s="9">
        <v>120</v>
      </c>
      <c r="F107" s="11">
        <v>1.5784311725206299</v>
      </c>
      <c r="G107" s="105" t="s">
        <v>4851</v>
      </c>
      <c r="H107" s="11">
        <v>1.0724308780435601</v>
      </c>
      <c r="I107" s="11">
        <v>3.2173169154496999</v>
      </c>
      <c r="J107" s="105" t="s">
        <v>4852</v>
      </c>
      <c r="K107" s="87" t="str">
        <f t="shared" si="3"/>
        <v/>
      </c>
      <c r="L107" s="16" t="str">
        <f t="shared" si="4"/>
        <v/>
      </c>
      <c r="M107" s="16" t="str">
        <f t="shared" si="5"/>
        <v/>
      </c>
    </row>
    <row r="108" spans="1:13" x14ac:dyDescent="0.3">
      <c r="A108" s="9">
        <v>4</v>
      </c>
      <c r="B108" s="96" t="s">
        <v>1467</v>
      </c>
      <c r="C108" s="64">
        <v>277</v>
      </c>
      <c r="D108" s="9" t="s">
        <v>2224</v>
      </c>
      <c r="E108" s="9">
        <v>39</v>
      </c>
      <c r="F108" s="11">
        <v>1.86973487396597</v>
      </c>
      <c r="G108" s="105" t="s">
        <v>4853</v>
      </c>
      <c r="H108" s="11">
        <v>1.42931553148484</v>
      </c>
      <c r="I108" s="11">
        <v>4.7867853795688804</v>
      </c>
      <c r="J108" s="105" t="s">
        <v>4854</v>
      </c>
      <c r="K108" s="87" t="str">
        <f t="shared" si="3"/>
        <v>ACHTUNG! Anzahl Beobachtungen unter 60, P95 ist statistisch nicht robust!</v>
      </c>
      <c r="L108" s="16" t="str">
        <f t="shared" si="4"/>
        <v/>
      </c>
      <c r="M108" s="16" t="str">
        <f t="shared" si="5"/>
        <v>ACHTUNG! Anzahl Beobachtungen unter 60, P95 ist statistisch nicht robust!</v>
      </c>
    </row>
    <row r="109" spans="1:13" x14ac:dyDescent="0.3">
      <c r="A109" s="9">
        <v>4</v>
      </c>
      <c r="B109" s="96" t="s">
        <v>1468</v>
      </c>
      <c r="C109" s="64">
        <v>278</v>
      </c>
      <c r="D109" s="9" t="s">
        <v>23</v>
      </c>
      <c r="E109" s="9">
        <v>13</v>
      </c>
      <c r="F109" s="11">
        <v>0.882475644</v>
      </c>
      <c r="G109" s="105" t="s">
        <v>4855</v>
      </c>
      <c r="H109" s="11">
        <v>0.23255767641167699</v>
      </c>
      <c r="I109" s="11">
        <v>1.2179714091218501</v>
      </c>
      <c r="J109" s="105" t="s">
        <v>4856</v>
      </c>
      <c r="K109" s="87" t="str">
        <f t="shared" si="3"/>
        <v>ACHTUNG! Anzahl Beobachtungen unter 60, P95 ist statistisch nicht robust!</v>
      </c>
      <c r="L109" s="16" t="str">
        <f t="shared" si="4"/>
        <v/>
      </c>
      <c r="M109" s="16" t="str">
        <f t="shared" si="5"/>
        <v>ACHTUNG! Anzahl Beobachtungen unter 60, P95 ist statistisch nicht robust!</v>
      </c>
    </row>
    <row r="110" spans="1:13" x14ac:dyDescent="0.3">
      <c r="A110" s="9">
        <v>4</v>
      </c>
      <c r="B110" s="96" t="s">
        <v>1471</v>
      </c>
      <c r="C110" s="64">
        <v>282</v>
      </c>
      <c r="D110" s="9" t="s">
        <v>2227</v>
      </c>
      <c r="E110" s="9">
        <v>7</v>
      </c>
      <c r="F110" s="11">
        <v>1.17854470018227</v>
      </c>
      <c r="G110" s="105" t="s">
        <v>4857</v>
      </c>
      <c r="H110" s="11">
        <v>0.51889805151756896</v>
      </c>
      <c r="I110" s="11">
        <v>1.96542056074766</v>
      </c>
      <c r="J110" s="105" t="s">
        <v>4858</v>
      </c>
      <c r="K110" s="87" t="str">
        <f t="shared" si="3"/>
        <v>ACHTUNG! Anzahl Beobachtungen unter 10, Mittelwert und P95 sind statistisch nicht robust!</v>
      </c>
      <c r="L110" s="16" t="str">
        <f t="shared" si="4"/>
        <v>ACHTUNG! Anzahl Beobachtungen unter 10, Mittelwert und P95 sind statistisch nicht robust!</v>
      </c>
      <c r="M110" s="16" t="str">
        <f t="shared" si="5"/>
        <v>ACHTUNG! Anzahl Beobachtungen unter 60, P95 ist statistisch nicht robust!</v>
      </c>
    </row>
    <row r="111" spans="1:13" x14ac:dyDescent="0.3">
      <c r="A111" s="9">
        <v>4</v>
      </c>
      <c r="B111" s="96" t="s">
        <v>1472</v>
      </c>
      <c r="C111" s="64">
        <v>284</v>
      </c>
      <c r="D111" s="9" t="s">
        <v>2228</v>
      </c>
      <c r="E111" s="9">
        <v>63</v>
      </c>
      <c r="F111" s="11">
        <v>1.51985507645864</v>
      </c>
      <c r="G111" s="105" t="s">
        <v>4859</v>
      </c>
      <c r="H111" s="11">
        <v>0.85538195559430397</v>
      </c>
      <c r="I111" s="11">
        <v>3.2007042813309798</v>
      </c>
      <c r="J111" s="105" t="s">
        <v>4860</v>
      </c>
      <c r="K111" s="87" t="str">
        <f t="shared" si="3"/>
        <v/>
      </c>
      <c r="L111" s="16" t="str">
        <f t="shared" si="4"/>
        <v/>
      </c>
      <c r="M111" s="16" t="str">
        <f t="shared" si="5"/>
        <v/>
      </c>
    </row>
    <row r="112" spans="1:13" x14ac:dyDescent="0.3">
      <c r="A112" s="9">
        <v>4</v>
      </c>
      <c r="B112" s="96" t="s">
        <v>3049</v>
      </c>
      <c r="C112" s="64">
        <v>286</v>
      </c>
      <c r="D112" s="9" t="s">
        <v>3356</v>
      </c>
      <c r="E112" s="9">
        <v>1</v>
      </c>
      <c r="F112" s="11">
        <v>1.0192145276317599</v>
      </c>
      <c r="G112" s="105"/>
      <c r="H112" s="11"/>
      <c r="I112" s="11"/>
      <c r="J112" s="105"/>
      <c r="K112" s="87" t="str">
        <f t="shared" si="3"/>
        <v>ACHTUNG! Anzahl Beobachtungen unter 10, Mittelwert und P95 sind statistisch nicht robust!</v>
      </c>
      <c r="L112" s="16" t="str">
        <f t="shared" si="4"/>
        <v>ACHTUNG! Anzahl Beobachtungen unter 10, Mittelwert und P95 sind statistisch nicht robust!</v>
      </c>
      <c r="M112" s="16" t="str">
        <f t="shared" si="5"/>
        <v>ACHTUNG! Anzahl Beobachtungen unter 60, P95 ist statistisch nicht robust!</v>
      </c>
    </row>
    <row r="113" spans="1:13" x14ac:dyDescent="0.3">
      <c r="A113" s="9">
        <v>3</v>
      </c>
      <c r="B113" s="96" t="s">
        <v>1473</v>
      </c>
      <c r="C113" s="64">
        <v>287</v>
      </c>
      <c r="D113" s="9" t="s">
        <v>2229</v>
      </c>
      <c r="E113" s="9">
        <v>11</v>
      </c>
      <c r="F113" s="11">
        <v>2.9304722366529798</v>
      </c>
      <c r="G113" s="105" t="s">
        <v>4861</v>
      </c>
      <c r="H113" s="11">
        <v>1.40652056471144</v>
      </c>
      <c r="I113" s="11">
        <v>5.0202819695070202</v>
      </c>
      <c r="J113" s="105" t="s">
        <v>4862</v>
      </c>
      <c r="K113" s="87" t="str">
        <f t="shared" si="3"/>
        <v>ACHTUNG! Anzahl Beobachtungen unter 60, P95 ist statistisch nicht robust!</v>
      </c>
      <c r="L113" s="16" t="str">
        <f t="shared" si="4"/>
        <v/>
      </c>
      <c r="M113" s="16" t="str">
        <f t="shared" si="5"/>
        <v>ACHTUNG! Anzahl Beobachtungen unter 60, P95 ist statistisch nicht robust!</v>
      </c>
    </row>
    <row r="114" spans="1:13" x14ac:dyDescent="0.3">
      <c r="A114" s="9">
        <v>4</v>
      </c>
      <c r="B114" s="96" t="s">
        <v>1474</v>
      </c>
      <c r="C114" s="64">
        <v>290</v>
      </c>
      <c r="D114" s="9" t="s">
        <v>2230</v>
      </c>
      <c r="E114" s="9">
        <v>11</v>
      </c>
      <c r="F114" s="11">
        <v>2.9304722366529798</v>
      </c>
      <c r="G114" s="105" t="s">
        <v>4863</v>
      </c>
      <c r="H114" s="11">
        <v>1.40652056471144</v>
      </c>
      <c r="I114" s="11">
        <v>5.0202819695070202</v>
      </c>
      <c r="J114" s="105" t="s">
        <v>4862</v>
      </c>
      <c r="K114" s="87" t="str">
        <f t="shared" si="3"/>
        <v>ACHTUNG! Anzahl Beobachtungen unter 60, P95 ist statistisch nicht robust!</v>
      </c>
      <c r="L114" s="16" t="str">
        <f t="shared" si="4"/>
        <v/>
      </c>
      <c r="M114" s="16" t="str">
        <f t="shared" si="5"/>
        <v>ACHTUNG! Anzahl Beobachtungen unter 60, P95 ist statistisch nicht robust!</v>
      </c>
    </row>
    <row r="115" spans="1:13" x14ac:dyDescent="0.3">
      <c r="A115" s="9">
        <v>3</v>
      </c>
      <c r="B115" s="96" t="s">
        <v>1475</v>
      </c>
      <c r="C115" s="64">
        <v>292</v>
      </c>
      <c r="D115" s="9" t="s">
        <v>2231</v>
      </c>
      <c r="E115" s="9">
        <v>41</v>
      </c>
      <c r="F115" s="11">
        <v>2.4072160914293099</v>
      </c>
      <c r="G115" s="105" t="s">
        <v>4864</v>
      </c>
      <c r="H115" s="11">
        <v>2.1705778125413802</v>
      </c>
      <c r="I115" s="11">
        <v>6.6923076923076898</v>
      </c>
      <c r="J115" s="105" t="s">
        <v>4865</v>
      </c>
      <c r="K115" s="87" t="str">
        <f t="shared" si="3"/>
        <v>ACHTUNG! Anzahl Beobachtungen unter 60, P95 ist statistisch nicht robust!</v>
      </c>
      <c r="L115" s="16" t="str">
        <f t="shared" si="4"/>
        <v/>
      </c>
      <c r="M115" s="16" t="str">
        <f t="shared" si="5"/>
        <v>ACHTUNG! Anzahl Beobachtungen unter 60, P95 ist statistisch nicht robust!</v>
      </c>
    </row>
    <row r="116" spans="1:13" x14ac:dyDescent="0.3">
      <c r="A116" s="9">
        <v>4</v>
      </c>
      <c r="B116" s="96" t="s">
        <v>1476</v>
      </c>
      <c r="C116" s="64">
        <v>293</v>
      </c>
      <c r="D116" s="9" t="s">
        <v>2232</v>
      </c>
      <c r="E116" s="9">
        <v>15</v>
      </c>
      <c r="F116" s="11">
        <v>1.6460977663590299</v>
      </c>
      <c r="G116" s="105" t="s">
        <v>4866</v>
      </c>
      <c r="H116" s="11">
        <v>0.90728576277608097</v>
      </c>
      <c r="I116" s="11">
        <v>3.6267361111111098</v>
      </c>
      <c r="J116" s="105" t="s">
        <v>4867</v>
      </c>
      <c r="K116" s="87" t="str">
        <f t="shared" si="3"/>
        <v>ACHTUNG! Anzahl Beobachtungen unter 60, P95 ist statistisch nicht robust!</v>
      </c>
      <c r="L116" s="16" t="str">
        <f t="shared" si="4"/>
        <v/>
      </c>
      <c r="M116" s="16" t="str">
        <f t="shared" si="5"/>
        <v>ACHTUNG! Anzahl Beobachtungen unter 60, P95 ist statistisch nicht robust!</v>
      </c>
    </row>
    <row r="117" spans="1:13" x14ac:dyDescent="0.3">
      <c r="A117" s="9">
        <v>5</v>
      </c>
      <c r="B117" s="96" t="s">
        <v>3050</v>
      </c>
      <c r="C117" s="64">
        <v>294</v>
      </c>
      <c r="D117" s="9" t="s">
        <v>3357</v>
      </c>
      <c r="E117" s="9">
        <v>14</v>
      </c>
      <c r="F117" s="11">
        <v>1.5069797496703901</v>
      </c>
      <c r="G117" s="105" t="s">
        <v>4868</v>
      </c>
      <c r="H117" s="11">
        <v>0.75752845265459601</v>
      </c>
      <c r="I117" s="11">
        <v>2.5908455625436702</v>
      </c>
      <c r="J117" s="105" t="s">
        <v>4869</v>
      </c>
      <c r="K117" s="87" t="str">
        <f t="shared" si="3"/>
        <v>ACHTUNG! Anzahl Beobachtungen unter 60, P95 ist statistisch nicht robust!</v>
      </c>
      <c r="L117" s="16" t="str">
        <f t="shared" si="4"/>
        <v/>
      </c>
      <c r="M117" s="16" t="str">
        <f t="shared" si="5"/>
        <v>ACHTUNG! Anzahl Beobachtungen unter 60, P95 ist statistisch nicht robust!</v>
      </c>
    </row>
    <row r="118" spans="1:13" x14ac:dyDescent="0.3">
      <c r="A118" s="9">
        <v>4</v>
      </c>
      <c r="B118" s="96" t="s">
        <v>1477</v>
      </c>
      <c r="C118" s="64">
        <v>295</v>
      </c>
      <c r="D118" s="9" t="s">
        <v>2233</v>
      </c>
      <c r="E118" s="9">
        <v>10</v>
      </c>
      <c r="F118" s="11">
        <v>4.1646838868254497</v>
      </c>
      <c r="G118" s="105" t="s">
        <v>4870</v>
      </c>
      <c r="H118" s="11">
        <v>3.0442568922057101</v>
      </c>
      <c r="I118" s="11">
        <v>9.6498903241530591</v>
      </c>
      <c r="J118" s="105" t="s">
        <v>4871</v>
      </c>
      <c r="K118" s="87" t="str">
        <f t="shared" si="3"/>
        <v>ACHTUNG! Anzahl Beobachtungen unter 60, P95 ist statistisch nicht robust!</v>
      </c>
      <c r="L118" s="16" t="str">
        <f t="shared" si="4"/>
        <v/>
      </c>
      <c r="M118" s="16" t="str">
        <f t="shared" si="5"/>
        <v>ACHTUNG! Anzahl Beobachtungen unter 60, P95 ist statistisch nicht robust!</v>
      </c>
    </row>
    <row r="119" spans="1:13" x14ac:dyDescent="0.3">
      <c r="A119" s="9">
        <v>4</v>
      </c>
      <c r="B119" s="96" t="s">
        <v>1478</v>
      </c>
      <c r="C119" s="64">
        <v>296</v>
      </c>
      <c r="D119" s="9" t="s">
        <v>2234</v>
      </c>
      <c r="E119" s="9">
        <v>4</v>
      </c>
      <c r="F119" s="11">
        <v>2.7358622201421401</v>
      </c>
      <c r="G119" s="105" t="s">
        <v>4872</v>
      </c>
      <c r="H119" s="11">
        <v>1.3677214303109599</v>
      </c>
      <c r="I119" s="11">
        <v>4.3806873977086704</v>
      </c>
      <c r="J119" s="105" t="s">
        <v>4873</v>
      </c>
      <c r="K119" s="87" t="str">
        <f t="shared" si="3"/>
        <v>ACHTUNG! Anzahl Beobachtungen unter 10, Mittelwert und P95 sind statistisch nicht robust!</v>
      </c>
      <c r="L119" s="16" t="str">
        <f t="shared" si="4"/>
        <v>ACHTUNG! Anzahl Beobachtungen unter 10, Mittelwert und P95 sind statistisch nicht robust!</v>
      </c>
      <c r="M119" s="16" t="str">
        <f t="shared" si="5"/>
        <v>ACHTUNG! Anzahl Beobachtungen unter 60, P95 ist statistisch nicht robust!</v>
      </c>
    </row>
    <row r="120" spans="1:13" x14ac:dyDescent="0.3">
      <c r="A120" s="9">
        <v>3</v>
      </c>
      <c r="B120" s="96" t="s">
        <v>1479</v>
      </c>
      <c r="C120" s="64">
        <v>298</v>
      </c>
      <c r="D120" s="9" t="s">
        <v>2235</v>
      </c>
      <c r="E120" s="9">
        <v>76</v>
      </c>
      <c r="F120" s="11">
        <v>3.8852337678185802</v>
      </c>
      <c r="G120" s="105" t="s">
        <v>4874</v>
      </c>
      <c r="H120" s="11">
        <v>3.0856162241302698</v>
      </c>
      <c r="I120" s="11">
        <v>9.8004314007464206</v>
      </c>
      <c r="J120" s="105" t="s">
        <v>4875</v>
      </c>
      <c r="K120" s="87" t="str">
        <f t="shared" si="3"/>
        <v/>
      </c>
      <c r="L120" s="16" t="str">
        <f t="shared" si="4"/>
        <v/>
      </c>
      <c r="M120" s="16" t="str">
        <f t="shared" si="5"/>
        <v/>
      </c>
    </row>
    <row r="121" spans="1:13" x14ac:dyDescent="0.3">
      <c r="A121" s="9">
        <v>4</v>
      </c>
      <c r="B121" s="96" t="s">
        <v>1480</v>
      </c>
      <c r="C121" s="64">
        <v>299</v>
      </c>
      <c r="D121" s="9" t="s">
        <v>2236</v>
      </c>
      <c r="E121" s="9">
        <v>15</v>
      </c>
      <c r="F121" s="11">
        <v>3.2498908386627798</v>
      </c>
      <c r="G121" s="105" t="s">
        <v>4876</v>
      </c>
      <c r="H121" s="11">
        <v>1.8354167727150199</v>
      </c>
      <c r="I121" s="11">
        <v>7.1148936170212798</v>
      </c>
      <c r="J121" s="105" t="s">
        <v>4877</v>
      </c>
      <c r="K121" s="87" t="str">
        <f t="shared" si="3"/>
        <v>ACHTUNG! Anzahl Beobachtungen unter 60, P95 ist statistisch nicht robust!</v>
      </c>
      <c r="L121" s="16" t="str">
        <f t="shared" si="4"/>
        <v/>
      </c>
      <c r="M121" s="16" t="str">
        <f t="shared" si="5"/>
        <v>ACHTUNG! Anzahl Beobachtungen unter 60, P95 ist statistisch nicht robust!</v>
      </c>
    </row>
    <row r="122" spans="1:13" x14ac:dyDescent="0.3">
      <c r="A122" s="9">
        <v>4</v>
      </c>
      <c r="B122" s="96" t="s">
        <v>3051</v>
      </c>
      <c r="C122" s="64">
        <v>300</v>
      </c>
      <c r="D122" s="9" t="s">
        <v>3358</v>
      </c>
      <c r="E122" s="9">
        <v>31</v>
      </c>
      <c r="F122" s="11">
        <v>4.6790677094675202</v>
      </c>
      <c r="G122" s="105" t="s">
        <v>4878</v>
      </c>
      <c r="H122" s="11">
        <v>3.32183745988055</v>
      </c>
      <c r="I122" s="11">
        <v>9.2920548904143896</v>
      </c>
      <c r="J122" s="105" t="s">
        <v>4879</v>
      </c>
      <c r="K122" s="87" t="str">
        <f t="shared" si="3"/>
        <v>ACHTUNG! Anzahl Beobachtungen unter 60, P95 ist statistisch nicht robust!</v>
      </c>
      <c r="L122" s="16" t="str">
        <f t="shared" si="4"/>
        <v/>
      </c>
      <c r="M122" s="16" t="str">
        <f t="shared" si="5"/>
        <v>ACHTUNG! Anzahl Beobachtungen unter 60, P95 ist statistisch nicht robust!</v>
      </c>
    </row>
    <row r="123" spans="1:13" x14ac:dyDescent="0.3">
      <c r="A123" s="9">
        <v>4</v>
      </c>
      <c r="B123" s="96" t="s">
        <v>3052</v>
      </c>
      <c r="C123" s="64">
        <v>301</v>
      </c>
      <c r="D123" s="9" t="s">
        <v>3359</v>
      </c>
      <c r="E123" s="9">
        <v>1</v>
      </c>
      <c r="F123" s="11">
        <v>0.46052631578947401</v>
      </c>
      <c r="G123" s="105"/>
      <c r="H123" s="11"/>
      <c r="I123" s="11"/>
      <c r="J123" s="105"/>
      <c r="K123" s="87" t="str">
        <f t="shared" si="3"/>
        <v>ACHTUNG! Anzahl Beobachtungen unter 10, Mittelwert und P95 sind statistisch nicht robust!</v>
      </c>
      <c r="L123" s="16" t="str">
        <f t="shared" si="4"/>
        <v>ACHTUNG! Anzahl Beobachtungen unter 10, Mittelwert und P95 sind statistisch nicht robust!</v>
      </c>
      <c r="M123" s="16" t="str">
        <f t="shared" si="5"/>
        <v>ACHTUNG! Anzahl Beobachtungen unter 60, P95 ist statistisch nicht robust!</v>
      </c>
    </row>
    <row r="124" spans="1:13" x14ac:dyDescent="0.3">
      <c r="A124" s="9">
        <v>4</v>
      </c>
      <c r="B124" s="96" t="s">
        <v>1482</v>
      </c>
      <c r="C124" s="64">
        <v>304</v>
      </c>
      <c r="D124" s="9" t="s">
        <v>2238</v>
      </c>
      <c r="E124" s="9">
        <v>7</v>
      </c>
      <c r="F124" s="11">
        <v>0.86031413679826296</v>
      </c>
      <c r="G124" s="105" t="s">
        <v>4880</v>
      </c>
      <c r="H124" s="11">
        <v>0.29170638709319702</v>
      </c>
      <c r="I124" s="11">
        <v>1.27978042664623</v>
      </c>
      <c r="J124" s="105" t="s">
        <v>4881</v>
      </c>
      <c r="K124" s="87" t="str">
        <f t="shared" si="3"/>
        <v>ACHTUNG! Anzahl Beobachtungen unter 10, Mittelwert und P95 sind statistisch nicht robust!</v>
      </c>
      <c r="L124" s="16" t="str">
        <f t="shared" si="4"/>
        <v>ACHTUNG! Anzahl Beobachtungen unter 10, Mittelwert und P95 sind statistisch nicht robust!</v>
      </c>
      <c r="M124" s="16" t="str">
        <f t="shared" si="5"/>
        <v>ACHTUNG! Anzahl Beobachtungen unter 60, P95 ist statistisch nicht robust!</v>
      </c>
    </row>
    <row r="125" spans="1:13" x14ac:dyDescent="0.3">
      <c r="A125" s="9">
        <v>4</v>
      </c>
      <c r="B125" s="96" t="s">
        <v>1483</v>
      </c>
      <c r="C125" s="64">
        <v>305</v>
      </c>
      <c r="D125" s="9" t="s">
        <v>2239</v>
      </c>
      <c r="E125" s="9">
        <v>6</v>
      </c>
      <c r="F125" s="11">
        <v>1.5185880436496499</v>
      </c>
      <c r="G125" s="105" t="s">
        <v>4882</v>
      </c>
      <c r="H125" s="11">
        <v>1.3048282685680099</v>
      </c>
      <c r="I125" s="11">
        <v>3.3216783216783199</v>
      </c>
      <c r="J125" s="105" t="s">
        <v>4883</v>
      </c>
      <c r="K125" s="87" t="str">
        <f t="shared" si="3"/>
        <v>ACHTUNG! Anzahl Beobachtungen unter 10, Mittelwert und P95 sind statistisch nicht robust!</v>
      </c>
      <c r="L125" s="16" t="str">
        <f t="shared" si="4"/>
        <v>ACHTUNG! Anzahl Beobachtungen unter 10, Mittelwert und P95 sind statistisch nicht robust!</v>
      </c>
      <c r="M125" s="16" t="str">
        <f t="shared" si="5"/>
        <v>ACHTUNG! Anzahl Beobachtungen unter 60, P95 ist statistisch nicht robust!</v>
      </c>
    </row>
    <row r="126" spans="1:13" x14ac:dyDescent="0.3">
      <c r="A126" s="9">
        <v>5</v>
      </c>
      <c r="B126" s="96" t="s">
        <v>1484</v>
      </c>
      <c r="C126" s="64">
        <v>306</v>
      </c>
      <c r="D126" s="9" t="s">
        <v>2240</v>
      </c>
      <c r="E126" s="9">
        <v>6</v>
      </c>
      <c r="F126" s="11">
        <v>1.5185880436496499</v>
      </c>
      <c r="G126" s="105" t="s">
        <v>4884</v>
      </c>
      <c r="H126" s="11">
        <v>1.3048282685680099</v>
      </c>
      <c r="I126" s="11">
        <v>3.3216783216783199</v>
      </c>
      <c r="J126" s="105" t="s">
        <v>4883</v>
      </c>
      <c r="K126" s="87" t="str">
        <f t="shared" si="3"/>
        <v>ACHTUNG! Anzahl Beobachtungen unter 10, Mittelwert und P95 sind statistisch nicht robust!</v>
      </c>
      <c r="L126" s="16" t="str">
        <f t="shared" si="4"/>
        <v>ACHTUNG! Anzahl Beobachtungen unter 10, Mittelwert und P95 sind statistisch nicht robust!</v>
      </c>
      <c r="M126" s="16" t="str">
        <f t="shared" si="5"/>
        <v>ACHTUNG! Anzahl Beobachtungen unter 60, P95 ist statistisch nicht robust!</v>
      </c>
    </row>
    <row r="127" spans="1:13" x14ac:dyDescent="0.3">
      <c r="A127" s="9">
        <v>2</v>
      </c>
      <c r="B127" s="96" t="s">
        <v>1485</v>
      </c>
      <c r="C127" s="64">
        <v>309</v>
      </c>
      <c r="D127" s="9" t="s">
        <v>2241</v>
      </c>
      <c r="E127" s="9">
        <v>304</v>
      </c>
      <c r="F127" s="11">
        <v>1.0919830867137901</v>
      </c>
      <c r="G127" s="105" t="s">
        <v>4885</v>
      </c>
      <c r="H127" s="11">
        <v>1.1923745202665601</v>
      </c>
      <c r="I127" s="11">
        <v>3.13030176590933</v>
      </c>
      <c r="J127" s="105" t="s">
        <v>4886</v>
      </c>
      <c r="K127" s="87" t="str">
        <f t="shared" si="3"/>
        <v/>
      </c>
      <c r="L127" s="16" t="str">
        <f t="shared" si="4"/>
        <v/>
      </c>
      <c r="M127" s="16" t="str">
        <f t="shared" si="5"/>
        <v/>
      </c>
    </row>
    <row r="128" spans="1:13" x14ac:dyDescent="0.3">
      <c r="A128" s="9">
        <v>3</v>
      </c>
      <c r="B128" s="96" t="s">
        <v>3053</v>
      </c>
      <c r="C128" s="64">
        <v>310</v>
      </c>
      <c r="D128" s="9" t="s">
        <v>3360</v>
      </c>
      <c r="E128" s="9">
        <v>64</v>
      </c>
      <c r="F128" s="11">
        <v>1.5625380558020601</v>
      </c>
      <c r="G128" s="105" t="s">
        <v>4887</v>
      </c>
      <c r="H128" s="11">
        <v>1.9877163181097399</v>
      </c>
      <c r="I128" s="11">
        <v>4.9007369177158902</v>
      </c>
      <c r="J128" s="105" t="s">
        <v>4888</v>
      </c>
      <c r="K128" s="87" t="str">
        <f t="shared" si="3"/>
        <v/>
      </c>
      <c r="L128" s="16" t="str">
        <f t="shared" si="4"/>
        <v/>
      </c>
      <c r="M128" s="16" t="str">
        <f t="shared" si="5"/>
        <v/>
      </c>
    </row>
    <row r="129" spans="1:13" x14ac:dyDescent="0.3">
      <c r="A129" s="9">
        <v>4</v>
      </c>
      <c r="B129" s="96" t="s">
        <v>3054</v>
      </c>
      <c r="C129" s="64">
        <v>322</v>
      </c>
      <c r="D129" s="9" t="s">
        <v>3361</v>
      </c>
      <c r="E129" s="9">
        <v>64</v>
      </c>
      <c r="F129" s="11">
        <v>1.5625380558020601</v>
      </c>
      <c r="G129" s="105" t="s">
        <v>4889</v>
      </c>
      <c r="H129" s="11">
        <v>1.9877163181097399</v>
      </c>
      <c r="I129" s="11">
        <v>4.9007369177158902</v>
      </c>
      <c r="J129" s="105" t="s">
        <v>4888</v>
      </c>
      <c r="K129" s="87" t="str">
        <f t="shared" si="3"/>
        <v/>
      </c>
      <c r="L129" s="16" t="str">
        <f t="shared" si="4"/>
        <v/>
      </c>
      <c r="M129" s="16" t="str">
        <f t="shared" si="5"/>
        <v/>
      </c>
    </row>
    <row r="130" spans="1:13" x14ac:dyDescent="0.3">
      <c r="A130" s="9">
        <v>5</v>
      </c>
      <c r="B130" s="96" t="s">
        <v>3055</v>
      </c>
      <c r="C130" s="64">
        <v>325</v>
      </c>
      <c r="D130" s="9" t="s">
        <v>3362</v>
      </c>
      <c r="E130" s="9">
        <v>60</v>
      </c>
      <c r="F130" s="11">
        <v>1.58806666822717</v>
      </c>
      <c r="G130" s="105" t="s">
        <v>4890</v>
      </c>
      <c r="H130" s="11">
        <v>2.0341122764678898</v>
      </c>
      <c r="I130" s="11">
        <v>5.0274777943021203</v>
      </c>
      <c r="J130" s="105" t="s">
        <v>4891</v>
      </c>
      <c r="K130" s="87" t="str">
        <f t="shared" si="3"/>
        <v/>
      </c>
      <c r="L130" s="16" t="str">
        <f t="shared" si="4"/>
        <v/>
      </c>
      <c r="M130" s="16" t="str">
        <f t="shared" si="5"/>
        <v/>
      </c>
    </row>
    <row r="131" spans="1:13" x14ac:dyDescent="0.3">
      <c r="A131" s="9">
        <v>5</v>
      </c>
      <c r="B131" s="96" t="s">
        <v>3056</v>
      </c>
      <c r="C131" s="64">
        <v>326</v>
      </c>
      <c r="D131" s="9" t="s">
        <v>3363</v>
      </c>
      <c r="E131" s="9">
        <v>1</v>
      </c>
      <c r="F131" s="11">
        <v>2.9069767238275199</v>
      </c>
      <c r="G131" s="105"/>
      <c r="H131" s="11"/>
      <c r="I131" s="11"/>
      <c r="J131" s="105"/>
      <c r="K131" s="87" t="str">
        <f t="shared" si="3"/>
        <v>ACHTUNG! Anzahl Beobachtungen unter 10, Mittelwert und P95 sind statistisch nicht robust!</v>
      </c>
      <c r="L131" s="16" t="str">
        <f t="shared" si="4"/>
        <v>ACHTUNG! Anzahl Beobachtungen unter 10, Mittelwert und P95 sind statistisch nicht robust!</v>
      </c>
      <c r="M131" s="16" t="str">
        <f t="shared" si="5"/>
        <v>ACHTUNG! Anzahl Beobachtungen unter 60, P95 ist statistisch nicht robust!</v>
      </c>
    </row>
    <row r="132" spans="1:13" x14ac:dyDescent="0.3">
      <c r="A132" s="9">
        <v>5</v>
      </c>
      <c r="B132" s="96" t="s">
        <v>3057</v>
      </c>
      <c r="C132" s="64">
        <v>328</v>
      </c>
      <c r="D132" s="9" t="s">
        <v>3364</v>
      </c>
      <c r="E132" s="9">
        <v>1</v>
      </c>
      <c r="F132" s="11">
        <v>0.91324200913242004</v>
      </c>
      <c r="G132" s="105"/>
      <c r="H132" s="11"/>
      <c r="I132" s="11"/>
      <c r="J132" s="105"/>
      <c r="K132" s="87" t="str">
        <f t="shared" ref="K132:K195" si="6">IF(NOT(L132=""),L132,IF(NOT(M132=""),M132,""))</f>
        <v>ACHTUNG! Anzahl Beobachtungen unter 10, Mittelwert und P95 sind statistisch nicht robust!</v>
      </c>
      <c r="L132" s="16" t="str">
        <f t="shared" ref="L132:L195" si="7">IF(E132&lt;10,"ACHTUNG! Anzahl Beobachtungen unter 10, Mittelwert und P95 sind statistisch nicht robust!","")</f>
        <v>ACHTUNG! Anzahl Beobachtungen unter 10, Mittelwert und P95 sind statistisch nicht robust!</v>
      </c>
      <c r="M132" s="16" t="str">
        <f t="shared" ref="M132:M195" si="8">IF(E132&lt;60,"ACHTUNG! Anzahl Beobachtungen unter 60, P95 ist statistisch nicht robust!","")</f>
        <v>ACHTUNG! Anzahl Beobachtungen unter 60, P95 ist statistisch nicht robust!</v>
      </c>
    </row>
    <row r="133" spans="1:13" x14ac:dyDescent="0.3">
      <c r="A133" s="9">
        <v>3</v>
      </c>
      <c r="B133" s="96" t="s">
        <v>1486</v>
      </c>
      <c r="C133" s="64">
        <v>333</v>
      </c>
      <c r="D133" s="9" t="s">
        <v>2242</v>
      </c>
      <c r="E133" s="9">
        <v>41</v>
      </c>
      <c r="F133" s="11">
        <v>0.641046877879905</v>
      </c>
      <c r="G133" s="105" t="s">
        <v>4892</v>
      </c>
      <c r="H133" s="11">
        <v>0.41407687208104899</v>
      </c>
      <c r="I133" s="11">
        <v>1.6891891891891899</v>
      </c>
      <c r="J133" s="105" t="s">
        <v>4893</v>
      </c>
      <c r="K133" s="87" t="str">
        <f t="shared" si="6"/>
        <v>ACHTUNG! Anzahl Beobachtungen unter 60, P95 ist statistisch nicht robust!</v>
      </c>
      <c r="L133" s="16" t="str">
        <f t="shared" si="7"/>
        <v/>
      </c>
      <c r="M133" s="16" t="str">
        <f t="shared" si="8"/>
        <v>ACHTUNG! Anzahl Beobachtungen unter 60, P95 ist statistisch nicht robust!</v>
      </c>
    </row>
    <row r="134" spans="1:13" x14ac:dyDescent="0.3">
      <c r="A134" s="9">
        <v>4</v>
      </c>
      <c r="B134" s="96" t="s">
        <v>3058</v>
      </c>
      <c r="C134" s="64">
        <v>334</v>
      </c>
      <c r="D134" s="9" t="s">
        <v>3365</v>
      </c>
      <c r="E134" s="9">
        <v>4</v>
      </c>
      <c r="F134" s="11">
        <v>0.98516177450249498</v>
      </c>
      <c r="G134" s="105" t="s">
        <v>4894</v>
      </c>
      <c r="H134" s="11">
        <v>0.89927420017933701</v>
      </c>
      <c r="I134" s="11">
        <v>2.0745748372834001</v>
      </c>
      <c r="J134" s="105" t="s">
        <v>4895</v>
      </c>
      <c r="K134" s="87" t="str">
        <f t="shared" si="6"/>
        <v>ACHTUNG! Anzahl Beobachtungen unter 10, Mittelwert und P95 sind statistisch nicht robust!</v>
      </c>
      <c r="L134" s="16" t="str">
        <f t="shared" si="7"/>
        <v>ACHTUNG! Anzahl Beobachtungen unter 10, Mittelwert und P95 sind statistisch nicht robust!</v>
      </c>
      <c r="M134" s="16" t="str">
        <f t="shared" si="8"/>
        <v>ACHTUNG! Anzahl Beobachtungen unter 60, P95 ist statistisch nicht robust!</v>
      </c>
    </row>
    <row r="135" spans="1:13" x14ac:dyDescent="0.3">
      <c r="A135" s="9">
        <v>4</v>
      </c>
      <c r="B135" s="96" t="s">
        <v>1487</v>
      </c>
      <c r="C135" s="64">
        <v>335</v>
      </c>
      <c r="D135" s="9" t="s">
        <v>2243</v>
      </c>
      <c r="E135" s="9">
        <v>9</v>
      </c>
      <c r="F135" s="11">
        <v>0.518477911108009</v>
      </c>
      <c r="G135" s="105" t="s">
        <v>4896</v>
      </c>
      <c r="H135" s="11">
        <v>0.18031471264955701</v>
      </c>
      <c r="I135" s="11">
        <v>0.79603977345678101</v>
      </c>
      <c r="J135" s="105" t="s">
        <v>4897</v>
      </c>
      <c r="K135" s="87" t="str">
        <f t="shared" si="6"/>
        <v>ACHTUNG! Anzahl Beobachtungen unter 10, Mittelwert und P95 sind statistisch nicht robust!</v>
      </c>
      <c r="L135" s="16" t="str">
        <f t="shared" si="7"/>
        <v>ACHTUNG! Anzahl Beobachtungen unter 10, Mittelwert und P95 sind statistisch nicht robust!</v>
      </c>
      <c r="M135" s="16" t="str">
        <f t="shared" si="8"/>
        <v>ACHTUNG! Anzahl Beobachtungen unter 60, P95 ist statistisch nicht robust!</v>
      </c>
    </row>
    <row r="136" spans="1:13" x14ac:dyDescent="0.3">
      <c r="A136" s="9">
        <v>3</v>
      </c>
      <c r="B136" s="96" t="s">
        <v>1488</v>
      </c>
      <c r="C136" s="64">
        <v>336</v>
      </c>
      <c r="D136" s="9" t="s">
        <v>2244</v>
      </c>
      <c r="E136" s="9">
        <v>108</v>
      </c>
      <c r="F136" s="11">
        <v>0.88989265318938204</v>
      </c>
      <c r="G136" s="105" t="s">
        <v>4898</v>
      </c>
      <c r="H136" s="11">
        <v>0.517331216700603</v>
      </c>
      <c r="I136" s="11">
        <v>1.5713092979127099</v>
      </c>
      <c r="J136" s="105" t="s">
        <v>4899</v>
      </c>
      <c r="K136" s="87" t="str">
        <f t="shared" si="6"/>
        <v/>
      </c>
      <c r="L136" s="16" t="str">
        <f t="shared" si="7"/>
        <v/>
      </c>
      <c r="M136" s="16" t="str">
        <f t="shared" si="8"/>
        <v/>
      </c>
    </row>
    <row r="137" spans="1:13" x14ac:dyDescent="0.3">
      <c r="A137" s="9">
        <v>4</v>
      </c>
      <c r="B137" s="96" t="s">
        <v>1489</v>
      </c>
      <c r="C137" s="64">
        <v>338</v>
      </c>
      <c r="D137" s="9" t="s">
        <v>2245</v>
      </c>
      <c r="E137" s="9">
        <v>9</v>
      </c>
      <c r="F137" s="11">
        <v>0.80373281984780898</v>
      </c>
      <c r="G137" s="105" t="s">
        <v>4900</v>
      </c>
      <c r="H137" s="11">
        <v>0.28763810189904798</v>
      </c>
      <c r="I137" s="11">
        <v>1.1358024691358</v>
      </c>
      <c r="J137" s="105" t="s">
        <v>4901</v>
      </c>
      <c r="K137" s="87" t="str">
        <f t="shared" si="6"/>
        <v>ACHTUNG! Anzahl Beobachtungen unter 10, Mittelwert und P95 sind statistisch nicht robust!</v>
      </c>
      <c r="L137" s="16" t="str">
        <f t="shared" si="7"/>
        <v>ACHTUNG! Anzahl Beobachtungen unter 10, Mittelwert und P95 sind statistisch nicht robust!</v>
      </c>
      <c r="M137" s="16" t="str">
        <f t="shared" si="8"/>
        <v>ACHTUNG! Anzahl Beobachtungen unter 60, P95 ist statistisch nicht robust!</v>
      </c>
    </row>
    <row r="138" spans="1:13" x14ac:dyDescent="0.3">
      <c r="A138" s="9">
        <v>3</v>
      </c>
      <c r="B138" s="96" t="s">
        <v>1490</v>
      </c>
      <c r="C138" s="64">
        <v>339</v>
      </c>
      <c r="D138" s="9" t="s">
        <v>2246</v>
      </c>
      <c r="E138" s="9">
        <v>115</v>
      </c>
      <c r="F138" s="11">
        <v>0.95277473262721302</v>
      </c>
      <c r="G138" s="105" t="s">
        <v>4902</v>
      </c>
      <c r="H138" s="11">
        <v>0.71161769844450395</v>
      </c>
      <c r="I138" s="11">
        <v>2.6298727190144802</v>
      </c>
      <c r="J138" s="105" t="s">
        <v>4903</v>
      </c>
      <c r="K138" s="87" t="str">
        <f t="shared" si="6"/>
        <v/>
      </c>
      <c r="L138" s="16" t="str">
        <f t="shared" si="7"/>
        <v/>
      </c>
      <c r="M138" s="16" t="str">
        <f t="shared" si="8"/>
        <v/>
      </c>
    </row>
    <row r="139" spans="1:13" x14ac:dyDescent="0.3">
      <c r="A139" s="9">
        <v>4</v>
      </c>
      <c r="B139" s="96" t="s">
        <v>1491</v>
      </c>
      <c r="C139" s="64">
        <v>340</v>
      </c>
      <c r="D139" s="9" t="s">
        <v>2247</v>
      </c>
      <c r="E139" s="9">
        <v>100</v>
      </c>
      <c r="F139" s="11">
        <v>0.831300980646275</v>
      </c>
      <c r="G139" s="105" t="s">
        <v>4904</v>
      </c>
      <c r="H139" s="11">
        <v>0.54120718470461104</v>
      </c>
      <c r="I139" s="11">
        <v>1.7051038394501301</v>
      </c>
      <c r="J139" s="105" t="s">
        <v>4905</v>
      </c>
      <c r="K139" s="87" t="str">
        <f t="shared" si="6"/>
        <v/>
      </c>
      <c r="L139" s="16" t="str">
        <f t="shared" si="7"/>
        <v/>
      </c>
      <c r="M139" s="16" t="str">
        <f t="shared" si="8"/>
        <v/>
      </c>
    </row>
    <row r="140" spans="1:13" x14ac:dyDescent="0.3">
      <c r="A140" s="9">
        <v>5</v>
      </c>
      <c r="B140" s="96" t="s">
        <v>1492</v>
      </c>
      <c r="C140" s="64">
        <v>341</v>
      </c>
      <c r="D140" s="9" t="s">
        <v>2248</v>
      </c>
      <c r="E140" s="9">
        <v>2</v>
      </c>
      <c r="F140" s="11">
        <v>0.80842788630249096</v>
      </c>
      <c r="G140" s="105" t="s">
        <v>4906</v>
      </c>
      <c r="H140" s="11">
        <v>0.50433777029886195</v>
      </c>
      <c r="I140" s="11">
        <v>1.12938647795064</v>
      </c>
      <c r="J140" s="105" t="s">
        <v>4907</v>
      </c>
      <c r="K140" s="87" t="str">
        <f t="shared" si="6"/>
        <v>ACHTUNG! Anzahl Beobachtungen unter 10, Mittelwert und P95 sind statistisch nicht robust!</v>
      </c>
      <c r="L140" s="16" t="str">
        <f t="shared" si="7"/>
        <v>ACHTUNG! Anzahl Beobachtungen unter 10, Mittelwert und P95 sind statistisch nicht robust!</v>
      </c>
      <c r="M140" s="16" t="str">
        <f t="shared" si="8"/>
        <v>ACHTUNG! Anzahl Beobachtungen unter 60, P95 ist statistisch nicht robust!</v>
      </c>
    </row>
    <row r="141" spans="1:13" x14ac:dyDescent="0.3">
      <c r="A141" s="9">
        <v>5</v>
      </c>
      <c r="B141" s="96" t="s">
        <v>1493</v>
      </c>
      <c r="C141" s="64">
        <v>343</v>
      </c>
      <c r="D141" s="9" t="s">
        <v>2249</v>
      </c>
      <c r="E141" s="9">
        <v>64</v>
      </c>
      <c r="F141" s="11">
        <v>0.85597368973594201</v>
      </c>
      <c r="G141" s="105" t="s">
        <v>4908</v>
      </c>
      <c r="H141" s="11">
        <v>0.57895846975005305</v>
      </c>
      <c r="I141" s="11">
        <v>1.72952506622288</v>
      </c>
      <c r="J141" s="105" t="s">
        <v>4909</v>
      </c>
      <c r="K141" s="87" t="str">
        <f t="shared" si="6"/>
        <v/>
      </c>
      <c r="L141" s="16" t="str">
        <f t="shared" si="7"/>
        <v/>
      </c>
      <c r="M141" s="16" t="str">
        <f t="shared" si="8"/>
        <v/>
      </c>
    </row>
    <row r="142" spans="1:13" x14ac:dyDescent="0.3">
      <c r="A142" s="9">
        <v>5</v>
      </c>
      <c r="B142" s="96" t="s">
        <v>3059</v>
      </c>
      <c r="C142" s="64">
        <v>346</v>
      </c>
      <c r="D142" s="9" t="s">
        <v>3366</v>
      </c>
      <c r="E142" s="9">
        <v>3</v>
      </c>
      <c r="F142" s="11">
        <v>0.47737976604820398</v>
      </c>
      <c r="G142" s="105" t="s">
        <v>4910</v>
      </c>
      <c r="H142" s="11">
        <v>0.41364194896184298</v>
      </c>
      <c r="I142" s="11">
        <v>0.88506138334761497</v>
      </c>
      <c r="J142" s="105" t="s">
        <v>4911</v>
      </c>
      <c r="K142" s="87" t="str">
        <f t="shared" si="6"/>
        <v>ACHTUNG! Anzahl Beobachtungen unter 10, Mittelwert und P95 sind statistisch nicht robust!</v>
      </c>
      <c r="L142" s="16" t="str">
        <f t="shared" si="7"/>
        <v>ACHTUNG! Anzahl Beobachtungen unter 10, Mittelwert und P95 sind statistisch nicht robust!</v>
      </c>
      <c r="M142" s="16" t="str">
        <f t="shared" si="8"/>
        <v>ACHTUNG! Anzahl Beobachtungen unter 60, P95 ist statistisch nicht robust!</v>
      </c>
    </row>
    <row r="143" spans="1:13" x14ac:dyDescent="0.3">
      <c r="A143" s="9">
        <v>5</v>
      </c>
      <c r="B143" s="96" t="s">
        <v>1496</v>
      </c>
      <c r="C143" s="64">
        <v>348</v>
      </c>
      <c r="D143" s="9" t="s">
        <v>2252</v>
      </c>
      <c r="E143" s="9">
        <v>13</v>
      </c>
      <c r="F143" s="11">
        <v>0.68736599915103302</v>
      </c>
      <c r="G143" s="105" t="s">
        <v>4912</v>
      </c>
      <c r="H143" s="11">
        <v>0.33545721524983502</v>
      </c>
      <c r="I143" s="11">
        <v>1.2162882465962901</v>
      </c>
      <c r="J143" s="105" t="s">
        <v>4913</v>
      </c>
      <c r="K143" s="87" t="str">
        <f t="shared" si="6"/>
        <v>ACHTUNG! Anzahl Beobachtungen unter 60, P95 ist statistisch nicht robust!</v>
      </c>
      <c r="L143" s="16" t="str">
        <f t="shared" si="7"/>
        <v/>
      </c>
      <c r="M143" s="16" t="str">
        <f t="shared" si="8"/>
        <v>ACHTUNG! Anzahl Beobachtungen unter 60, P95 ist statistisch nicht robust!</v>
      </c>
    </row>
    <row r="144" spans="1:13" x14ac:dyDescent="0.3">
      <c r="A144" s="9">
        <v>4</v>
      </c>
      <c r="B144" s="96" t="s">
        <v>1497</v>
      </c>
      <c r="C144" s="64">
        <v>352</v>
      </c>
      <c r="D144" s="9" t="s">
        <v>2253</v>
      </c>
      <c r="E144" s="9">
        <v>16</v>
      </c>
      <c r="F144" s="11">
        <v>1.6524372617188701</v>
      </c>
      <c r="G144" s="105" t="s">
        <v>4914</v>
      </c>
      <c r="H144" s="11">
        <v>1.1347315345906901</v>
      </c>
      <c r="I144" s="11">
        <v>3.4231594585671798</v>
      </c>
      <c r="J144" s="105" t="s">
        <v>4915</v>
      </c>
      <c r="K144" s="87" t="str">
        <f t="shared" si="6"/>
        <v>ACHTUNG! Anzahl Beobachtungen unter 60, P95 ist statistisch nicht robust!</v>
      </c>
      <c r="L144" s="16" t="str">
        <f t="shared" si="7"/>
        <v/>
      </c>
      <c r="M144" s="16" t="str">
        <f t="shared" si="8"/>
        <v>ACHTUNG! Anzahl Beobachtungen unter 60, P95 ist statistisch nicht robust!</v>
      </c>
    </row>
    <row r="145" spans="1:13" x14ac:dyDescent="0.3">
      <c r="A145" s="9">
        <v>5</v>
      </c>
      <c r="B145" s="96" t="s">
        <v>1498</v>
      </c>
      <c r="C145" s="64">
        <v>354</v>
      </c>
      <c r="D145" s="9" t="s">
        <v>2254</v>
      </c>
      <c r="E145" s="9">
        <v>16</v>
      </c>
      <c r="F145" s="11">
        <v>1.6524372617188701</v>
      </c>
      <c r="G145" s="105" t="s">
        <v>4916</v>
      </c>
      <c r="H145" s="11">
        <v>1.1347315345906901</v>
      </c>
      <c r="I145" s="11">
        <v>3.4231594585671798</v>
      </c>
      <c r="J145" s="105" t="s">
        <v>4915</v>
      </c>
      <c r="K145" s="87" t="str">
        <f t="shared" si="6"/>
        <v>ACHTUNG! Anzahl Beobachtungen unter 60, P95 ist statistisch nicht robust!</v>
      </c>
      <c r="L145" s="16" t="str">
        <f t="shared" si="7"/>
        <v/>
      </c>
      <c r="M145" s="16" t="str">
        <f t="shared" si="8"/>
        <v>ACHTUNG! Anzahl Beobachtungen unter 60, P95 ist statistisch nicht robust!</v>
      </c>
    </row>
    <row r="146" spans="1:13" x14ac:dyDescent="0.3">
      <c r="A146" s="9">
        <v>1</v>
      </c>
      <c r="B146" s="96" t="s">
        <v>1499</v>
      </c>
      <c r="C146" s="64">
        <v>359</v>
      </c>
      <c r="D146" s="9" t="s">
        <v>2255</v>
      </c>
      <c r="E146" s="9">
        <v>1020</v>
      </c>
      <c r="F146" s="11">
        <v>2.43479907178875</v>
      </c>
      <c r="G146" s="105" t="s">
        <v>4917</v>
      </c>
      <c r="H146" s="11">
        <v>2.53528134408077</v>
      </c>
      <c r="I146" s="11">
        <v>7.5267167122263903</v>
      </c>
      <c r="J146" s="105" t="s">
        <v>4918</v>
      </c>
      <c r="K146" s="87" t="str">
        <f t="shared" si="6"/>
        <v/>
      </c>
      <c r="L146" s="16" t="str">
        <f t="shared" si="7"/>
        <v/>
      </c>
      <c r="M146" s="16" t="str">
        <f t="shared" si="8"/>
        <v/>
      </c>
    </row>
    <row r="147" spans="1:13" x14ac:dyDescent="0.3">
      <c r="A147" s="9">
        <v>2</v>
      </c>
      <c r="B147" s="96" t="s">
        <v>1500</v>
      </c>
      <c r="C147" s="64">
        <v>360</v>
      </c>
      <c r="D147" s="9" t="s">
        <v>2256</v>
      </c>
      <c r="E147" s="9">
        <v>395</v>
      </c>
      <c r="F147" s="11">
        <v>0.85891614292139196</v>
      </c>
      <c r="G147" s="105" t="s">
        <v>4919</v>
      </c>
      <c r="H147" s="11">
        <v>0.95159508043239704</v>
      </c>
      <c r="I147" s="11">
        <v>2.1121487672794901</v>
      </c>
      <c r="J147" s="105" t="s">
        <v>4920</v>
      </c>
      <c r="K147" s="87" t="str">
        <f t="shared" si="6"/>
        <v/>
      </c>
      <c r="L147" s="16" t="str">
        <f t="shared" si="7"/>
        <v/>
      </c>
      <c r="M147" s="16" t="str">
        <f t="shared" si="8"/>
        <v/>
      </c>
    </row>
    <row r="148" spans="1:13" x14ac:dyDescent="0.3">
      <c r="A148" s="9">
        <v>3</v>
      </c>
      <c r="B148" s="96" t="s">
        <v>1501</v>
      </c>
      <c r="C148" s="64">
        <v>361</v>
      </c>
      <c r="D148" s="9" t="s">
        <v>2257</v>
      </c>
      <c r="E148" s="9">
        <v>337</v>
      </c>
      <c r="F148" s="11">
        <v>0.66112945788545996</v>
      </c>
      <c r="G148" s="105" t="s">
        <v>4921</v>
      </c>
      <c r="H148" s="11">
        <v>0.57852183089389997</v>
      </c>
      <c r="I148" s="11">
        <v>1.65363616207334</v>
      </c>
      <c r="J148" s="105" t="s">
        <v>4922</v>
      </c>
      <c r="K148" s="87" t="str">
        <f t="shared" si="6"/>
        <v/>
      </c>
      <c r="L148" s="16" t="str">
        <f t="shared" si="7"/>
        <v/>
      </c>
      <c r="M148" s="16" t="str">
        <f t="shared" si="8"/>
        <v/>
      </c>
    </row>
    <row r="149" spans="1:13" x14ac:dyDescent="0.3">
      <c r="A149" s="9">
        <v>4</v>
      </c>
      <c r="B149" s="96" t="s">
        <v>1502</v>
      </c>
      <c r="C149" s="64">
        <v>362</v>
      </c>
      <c r="D149" s="9" t="s">
        <v>2258</v>
      </c>
      <c r="E149" s="9">
        <v>45</v>
      </c>
      <c r="F149" s="11">
        <v>0.66508454227902203</v>
      </c>
      <c r="G149" s="105" t="s">
        <v>4923</v>
      </c>
      <c r="H149" s="11">
        <v>0.39804185240088302</v>
      </c>
      <c r="I149" s="11">
        <v>1.3592096638261999</v>
      </c>
      <c r="J149" s="105" t="s">
        <v>4924</v>
      </c>
      <c r="K149" s="87" t="str">
        <f t="shared" si="6"/>
        <v>ACHTUNG! Anzahl Beobachtungen unter 60, P95 ist statistisch nicht robust!</v>
      </c>
      <c r="L149" s="16" t="str">
        <f t="shared" si="7"/>
        <v/>
      </c>
      <c r="M149" s="16" t="str">
        <f t="shared" si="8"/>
        <v>ACHTUNG! Anzahl Beobachtungen unter 60, P95 ist statistisch nicht robust!</v>
      </c>
    </row>
    <row r="150" spans="1:13" x14ac:dyDescent="0.3">
      <c r="A150" s="9">
        <v>5</v>
      </c>
      <c r="B150" s="96" t="s">
        <v>1503</v>
      </c>
      <c r="C150" s="64">
        <v>363</v>
      </c>
      <c r="D150" s="9" t="s">
        <v>2259</v>
      </c>
      <c r="E150" s="9">
        <v>45</v>
      </c>
      <c r="F150" s="11">
        <v>0.66508454227902203</v>
      </c>
      <c r="G150" s="105" t="s">
        <v>4925</v>
      </c>
      <c r="H150" s="11">
        <v>0.39804185240088302</v>
      </c>
      <c r="I150" s="11">
        <v>1.3592096638261999</v>
      </c>
      <c r="J150" s="105" t="s">
        <v>4924</v>
      </c>
      <c r="K150" s="87" t="str">
        <f t="shared" si="6"/>
        <v>ACHTUNG! Anzahl Beobachtungen unter 60, P95 ist statistisch nicht robust!</v>
      </c>
      <c r="L150" s="16" t="str">
        <f t="shared" si="7"/>
        <v/>
      </c>
      <c r="M150" s="16" t="str">
        <f t="shared" si="8"/>
        <v>ACHTUNG! Anzahl Beobachtungen unter 60, P95 ist statistisch nicht robust!</v>
      </c>
    </row>
    <row r="151" spans="1:13" x14ac:dyDescent="0.3">
      <c r="A151" s="9">
        <v>4</v>
      </c>
      <c r="B151" s="96" t="s">
        <v>1504</v>
      </c>
      <c r="C151" s="64">
        <v>365</v>
      </c>
      <c r="D151" s="9" t="s">
        <v>2260</v>
      </c>
      <c r="E151" s="9">
        <v>283</v>
      </c>
      <c r="F151" s="11">
        <v>0.63796272371375995</v>
      </c>
      <c r="G151" s="105" t="s">
        <v>4926</v>
      </c>
      <c r="H151" s="11">
        <v>0.58828114777313401</v>
      </c>
      <c r="I151" s="11">
        <v>1.56791160113419</v>
      </c>
      <c r="J151" s="105" t="s">
        <v>4927</v>
      </c>
      <c r="K151" s="87" t="str">
        <f t="shared" si="6"/>
        <v/>
      </c>
      <c r="L151" s="16" t="str">
        <f t="shared" si="7"/>
        <v/>
      </c>
      <c r="M151" s="16" t="str">
        <f t="shared" si="8"/>
        <v/>
      </c>
    </row>
    <row r="152" spans="1:13" x14ac:dyDescent="0.3">
      <c r="A152" s="9">
        <v>5</v>
      </c>
      <c r="B152" s="96" t="s">
        <v>1505</v>
      </c>
      <c r="C152" s="64">
        <v>366</v>
      </c>
      <c r="D152" s="9" t="s">
        <v>2261</v>
      </c>
      <c r="E152" s="9">
        <v>86</v>
      </c>
      <c r="F152" s="11">
        <v>0.67717879646843404</v>
      </c>
      <c r="G152" s="105" t="s">
        <v>4928</v>
      </c>
      <c r="H152" s="11">
        <v>0.461945372526747</v>
      </c>
      <c r="I152" s="11">
        <v>1.4575511055485999</v>
      </c>
      <c r="J152" s="105" t="s">
        <v>4929</v>
      </c>
      <c r="K152" s="87" t="str">
        <f t="shared" si="6"/>
        <v/>
      </c>
      <c r="L152" s="16" t="str">
        <f t="shared" si="7"/>
        <v/>
      </c>
      <c r="M152" s="16" t="str">
        <f t="shared" si="8"/>
        <v/>
      </c>
    </row>
    <row r="153" spans="1:13" x14ac:dyDescent="0.3">
      <c r="A153" s="9">
        <v>5</v>
      </c>
      <c r="B153" s="96" t="s">
        <v>1506</v>
      </c>
      <c r="C153" s="64">
        <v>367</v>
      </c>
      <c r="D153" s="9" t="s">
        <v>2262</v>
      </c>
      <c r="E153" s="9">
        <v>118</v>
      </c>
      <c r="F153" s="11">
        <v>0.48729411825070001</v>
      </c>
      <c r="G153" s="105" t="s">
        <v>4930</v>
      </c>
      <c r="H153" s="11">
        <v>0.44736408015033702</v>
      </c>
      <c r="I153" s="11">
        <v>1.3636232718893999</v>
      </c>
      <c r="J153" s="105" t="s">
        <v>4931</v>
      </c>
      <c r="K153" s="87" t="str">
        <f t="shared" si="6"/>
        <v/>
      </c>
      <c r="L153" s="16" t="str">
        <f t="shared" si="7"/>
        <v/>
      </c>
      <c r="M153" s="16" t="str">
        <f t="shared" si="8"/>
        <v/>
      </c>
    </row>
    <row r="154" spans="1:13" x14ac:dyDescent="0.3">
      <c r="A154" s="9">
        <v>5</v>
      </c>
      <c r="B154" s="96" t="s">
        <v>3060</v>
      </c>
      <c r="C154" s="64">
        <v>368</v>
      </c>
      <c r="D154" s="9" t="s">
        <v>3367</v>
      </c>
      <c r="E154" s="9">
        <v>6</v>
      </c>
      <c r="F154" s="11">
        <v>1.62944870478216</v>
      </c>
      <c r="G154" s="105" t="s">
        <v>4932</v>
      </c>
      <c r="H154" s="11">
        <v>2.4038974155558002</v>
      </c>
      <c r="I154" s="11">
        <v>5.1885436381495396</v>
      </c>
      <c r="J154" s="105" t="s">
        <v>4933</v>
      </c>
      <c r="K154" s="87" t="str">
        <f t="shared" si="6"/>
        <v>ACHTUNG! Anzahl Beobachtungen unter 10, Mittelwert und P95 sind statistisch nicht robust!</v>
      </c>
      <c r="L154" s="16" t="str">
        <f t="shared" si="7"/>
        <v>ACHTUNG! Anzahl Beobachtungen unter 10, Mittelwert und P95 sind statistisch nicht robust!</v>
      </c>
      <c r="M154" s="16" t="str">
        <f t="shared" si="8"/>
        <v>ACHTUNG! Anzahl Beobachtungen unter 60, P95 ist statistisch nicht robust!</v>
      </c>
    </row>
    <row r="155" spans="1:13" x14ac:dyDescent="0.3">
      <c r="A155" s="9">
        <v>5</v>
      </c>
      <c r="B155" s="96" t="s">
        <v>3061</v>
      </c>
      <c r="C155" s="64">
        <v>370</v>
      </c>
      <c r="D155" s="9" t="s">
        <v>3368</v>
      </c>
      <c r="E155" s="9">
        <v>102</v>
      </c>
      <c r="F155" s="11">
        <v>0.53949682482777594</v>
      </c>
      <c r="G155" s="105" t="s">
        <v>4934</v>
      </c>
      <c r="H155" s="11">
        <v>0.46766916504981998</v>
      </c>
      <c r="I155" s="11">
        <v>1.3097647702407</v>
      </c>
      <c r="J155" s="105" t="s">
        <v>4935</v>
      </c>
      <c r="K155" s="87" t="str">
        <f t="shared" si="6"/>
        <v/>
      </c>
      <c r="L155" s="16" t="str">
        <f t="shared" si="7"/>
        <v/>
      </c>
      <c r="M155" s="16" t="str">
        <f t="shared" si="8"/>
        <v/>
      </c>
    </row>
    <row r="156" spans="1:13" x14ac:dyDescent="0.3">
      <c r="A156" s="9">
        <v>4</v>
      </c>
      <c r="B156" s="96" t="s">
        <v>1507</v>
      </c>
      <c r="C156" s="64">
        <v>372</v>
      </c>
      <c r="D156" s="9" t="s">
        <v>2263</v>
      </c>
      <c r="E156" s="9">
        <v>4</v>
      </c>
      <c r="F156" s="11">
        <v>0.70487497379584596</v>
      </c>
      <c r="G156" s="105" t="s">
        <v>4936</v>
      </c>
      <c r="H156" s="11">
        <v>0.37773560082019803</v>
      </c>
      <c r="I156" s="11">
        <v>1.1139499879839601</v>
      </c>
      <c r="J156" s="105" t="s">
        <v>4937</v>
      </c>
      <c r="K156" s="87" t="str">
        <f t="shared" si="6"/>
        <v>ACHTUNG! Anzahl Beobachtungen unter 10, Mittelwert und P95 sind statistisch nicht robust!</v>
      </c>
      <c r="L156" s="16" t="str">
        <f t="shared" si="7"/>
        <v>ACHTUNG! Anzahl Beobachtungen unter 10, Mittelwert und P95 sind statistisch nicht robust!</v>
      </c>
      <c r="M156" s="16" t="str">
        <f t="shared" si="8"/>
        <v>ACHTUNG! Anzahl Beobachtungen unter 60, P95 ist statistisch nicht robust!</v>
      </c>
    </row>
    <row r="157" spans="1:13" x14ac:dyDescent="0.3">
      <c r="A157" s="9">
        <v>5</v>
      </c>
      <c r="B157" s="96" t="s">
        <v>3062</v>
      </c>
      <c r="C157" s="64">
        <v>373</v>
      </c>
      <c r="D157" s="9" t="s">
        <v>3369</v>
      </c>
      <c r="E157" s="9">
        <v>4</v>
      </c>
      <c r="F157" s="11">
        <v>0.70487497379584596</v>
      </c>
      <c r="G157" s="105" t="s">
        <v>4936</v>
      </c>
      <c r="H157" s="11">
        <v>0.37773560082019803</v>
      </c>
      <c r="I157" s="11">
        <v>1.1139499879839601</v>
      </c>
      <c r="J157" s="105" t="s">
        <v>4937</v>
      </c>
      <c r="K157" s="87" t="str">
        <f t="shared" si="6"/>
        <v>ACHTUNG! Anzahl Beobachtungen unter 10, Mittelwert und P95 sind statistisch nicht robust!</v>
      </c>
      <c r="L157" s="16" t="str">
        <f t="shared" si="7"/>
        <v>ACHTUNG! Anzahl Beobachtungen unter 10, Mittelwert und P95 sind statistisch nicht robust!</v>
      </c>
      <c r="M157" s="16" t="str">
        <f t="shared" si="8"/>
        <v>ACHTUNG! Anzahl Beobachtungen unter 60, P95 ist statistisch nicht robust!</v>
      </c>
    </row>
    <row r="158" spans="1:13" x14ac:dyDescent="0.3">
      <c r="A158" s="9">
        <v>4</v>
      </c>
      <c r="B158" s="96" t="s">
        <v>3063</v>
      </c>
      <c r="C158" s="64">
        <v>383</v>
      </c>
      <c r="D158" s="9" t="s">
        <v>3370</v>
      </c>
      <c r="E158" s="9">
        <v>20</v>
      </c>
      <c r="F158" s="11">
        <v>0.47544360993333301</v>
      </c>
      <c r="G158" s="105" t="s">
        <v>4938</v>
      </c>
      <c r="H158" s="11">
        <v>0.46378241631441502</v>
      </c>
      <c r="I158" s="11">
        <v>1.1802132572823001</v>
      </c>
      <c r="J158" s="105" t="s">
        <v>4939</v>
      </c>
      <c r="K158" s="87" t="str">
        <f t="shared" si="6"/>
        <v>ACHTUNG! Anzahl Beobachtungen unter 60, P95 ist statistisch nicht robust!</v>
      </c>
      <c r="L158" s="16" t="str">
        <f t="shared" si="7"/>
        <v/>
      </c>
      <c r="M158" s="16" t="str">
        <f t="shared" si="8"/>
        <v>ACHTUNG! Anzahl Beobachtungen unter 60, P95 ist statistisch nicht robust!</v>
      </c>
    </row>
    <row r="159" spans="1:13" x14ac:dyDescent="0.3">
      <c r="A159" s="9">
        <v>5</v>
      </c>
      <c r="B159" s="96" t="s">
        <v>3064</v>
      </c>
      <c r="C159" s="64">
        <v>384</v>
      </c>
      <c r="D159" s="9" t="s">
        <v>3371</v>
      </c>
      <c r="E159" s="9">
        <v>20</v>
      </c>
      <c r="F159" s="11">
        <v>0.47544360993333301</v>
      </c>
      <c r="G159" s="105" t="s">
        <v>4940</v>
      </c>
      <c r="H159" s="11">
        <v>0.46378241631441502</v>
      </c>
      <c r="I159" s="11">
        <v>1.1802132572823001</v>
      </c>
      <c r="J159" s="105" t="s">
        <v>4939</v>
      </c>
      <c r="K159" s="87" t="str">
        <f t="shared" si="6"/>
        <v>ACHTUNG! Anzahl Beobachtungen unter 60, P95 ist statistisch nicht robust!</v>
      </c>
      <c r="L159" s="16" t="str">
        <f t="shared" si="7"/>
        <v/>
      </c>
      <c r="M159" s="16" t="str">
        <f t="shared" si="8"/>
        <v>ACHTUNG! Anzahl Beobachtungen unter 60, P95 ist statistisch nicht robust!</v>
      </c>
    </row>
    <row r="160" spans="1:13" x14ac:dyDescent="0.3">
      <c r="A160" s="9">
        <v>3</v>
      </c>
      <c r="B160" s="96" t="s">
        <v>1509</v>
      </c>
      <c r="C160" s="64">
        <v>420</v>
      </c>
      <c r="D160" s="9" t="s">
        <v>2265</v>
      </c>
      <c r="E160" s="9">
        <v>43</v>
      </c>
      <c r="F160" s="11">
        <v>1.4123233586696</v>
      </c>
      <c r="G160" s="105" t="s">
        <v>4941</v>
      </c>
      <c r="H160" s="11">
        <v>1.37113167519998</v>
      </c>
      <c r="I160" s="11">
        <v>4.4066054478528303</v>
      </c>
      <c r="J160" s="105" t="s">
        <v>4942</v>
      </c>
      <c r="K160" s="87" t="str">
        <f t="shared" si="6"/>
        <v>ACHTUNG! Anzahl Beobachtungen unter 60, P95 ist statistisch nicht robust!</v>
      </c>
      <c r="L160" s="16" t="str">
        <f t="shared" si="7"/>
        <v/>
      </c>
      <c r="M160" s="16" t="str">
        <f t="shared" si="8"/>
        <v>ACHTUNG! Anzahl Beobachtungen unter 60, P95 ist statistisch nicht robust!</v>
      </c>
    </row>
    <row r="161" spans="1:13" x14ac:dyDescent="0.3">
      <c r="A161" s="9">
        <v>4</v>
      </c>
      <c r="B161" s="96" t="s">
        <v>1510</v>
      </c>
      <c r="C161" s="64">
        <v>421</v>
      </c>
      <c r="D161" s="9" t="s">
        <v>2266</v>
      </c>
      <c r="E161" s="9">
        <v>43</v>
      </c>
      <c r="F161" s="11">
        <v>1.4123233586696</v>
      </c>
      <c r="G161" s="105" t="s">
        <v>4943</v>
      </c>
      <c r="H161" s="11">
        <v>1.37113167519998</v>
      </c>
      <c r="I161" s="11">
        <v>4.4066054478528303</v>
      </c>
      <c r="J161" s="105" t="s">
        <v>4942</v>
      </c>
      <c r="K161" s="87" t="str">
        <f t="shared" si="6"/>
        <v>ACHTUNG! Anzahl Beobachtungen unter 60, P95 ist statistisch nicht robust!</v>
      </c>
      <c r="L161" s="16" t="str">
        <f t="shared" si="7"/>
        <v/>
      </c>
      <c r="M161" s="16" t="str">
        <f t="shared" si="8"/>
        <v>ACHTUNG! Anzahl Beobachtungen unter 60, P95 ist statistisch nicht robust!</v>
      </c>
    </row>
    <row r="162" spans="1:13" x14ac:dyDescent="0.3">
      <c r="A162" s="9">
        <v>5</v>
      </c>
      <c r="B162" s="96" t="s">
        <v>1511</v>
      </c>
      <c r="C162" s="64">
        <v>422</v>
      </c>
      <c r="D162" s="9" t="s">
        <v>2267</v>
      </c>
      <c r="E162" s="9">
        <v>43</v>
      </c>
      <c r="F162" s="11">
        <v>1.4123233586696</v>
      </c>
      <c r="G162" s="105" t="s">
        <v>4944</v>
      </c>
      <c r="H162" s="11">
        <v>1.37113167519998</v>
      </c>
      <c r="I162" s="11">
        <v>4.4066054478528303</v>
      </c>
      <c r="J162" s="105" t="s">
        <v>4942</v>
      </c>
      <c r="K162" s="87" t="str">
        <f t="shared" si="6"/>
        <v>ACHTUNG! Anzahl Beobachtungen unter 60, P95 ist statistisch nicht robust!</v>
      </c>
      <c r="L162" s="16" t="str">
        <f t="shared" si="7"/>
        <v/>
      </c>
      <c r="M162" s="16" t="str">
        <f t="shared" si="8"/>
        <v>ACHTUNG! Anzahl Beobachtungen unter 60, P95 ist statistisch nicht robust!</v>
      </c>
    </row>
    <row r="163" spans="1:13" x14ac:dyDescent="0.3">
      <c r="A163" s="9">
        <v>3</v>
      </c>
      <c r="B163" s="96" t="s">
        <v>4195</v>
      </c>
      <c r="C163" s="64">
        <v>472</v>
      </c>
      <c r="D163" s="9" t="s">
        <v>2270</v>
      </c>
      <c r="E163" s="9">
        <v>46</v>
      </c>
      <c r="F163" s="11">
        <v>0.840333599329673</v>
      </c>
      <c r="G163" s="105" t="s">
        <v>4945</v>
      </c>
      <c r="H163" s="11">
        <v>1.0851248146436301</v>
      </c>
      <c r="I163" s="11">
        <v>2.3699247418190699</v>
      </c>
      <c r="J163" s="105" t="s">
        <v>4946</v>
      </c>
      <c r="K163" s="87" t="str">
        <f t="shared" si="6"/>
        <v>ACHTUNG! Anzahl Beobachtungen unter 60, P95 ist statistisch nicht robust!</v>
      </c>
      <c r="L163" s="16" t="str">
        <f t="shared" si="7"/>
        <v/>
      </c>
      <c r="M163" s="16" t="str">
        <f t="shared" si="8"/>
        <v>ACHTUNG! Anzahl Beobachtungen unter 60, P95 ist statistisch nicht robust!</v>
      </c>
    </row>
    <row r="164" spans="1:13" x14ac:dyDescent="0.3">
      <c r="A164" s="9">
        <v>4</v>
      </c>
      <c r="B164" s="96" t="s">
        <v>4947</v>
      </c>
      <c r="C164" s="64">
        <v>473</v>
      </c>
      <c r="D164" s="9" t="s">
        <v>3372</v>
      </c>
      <c r="E164" s="9">
        <v>5</v>
      </c>
      <c r="F164" s="11">
        <v>1.1745034744754099</v>
      </c>
      <c r="G164" s="105" t="s">
        <v>4948</v>
      </c>
      <c r="H164" s="11">
        <v>0.78697893207249803</v>
      </c>
      <c r="I164" s="11">
        <v>1.89078882633131</v>
      </c>
      <c r="J164" s="105" t="s">
        <v>4949</v>
      </c>
      <c r="K164" s="87" t="str">
        <f t="shared" si="6"/>
        <v>ACHTUNG! Anzahl Beobachtungen unter 10, Mittelwert und P95 sind statistisch nicht robust!</v>
      </c>
      <c r="L164" s="16" t="str">
        <f t="shared" si="7"/>
        <v>ACHTUNG! Anzahl Beobachtungen unter 10, Mittelwert und P95 sind statistisch nicht robust!</v>
      </c>
      <c r="M164" s="16" t="str">
        <f t="shared" si="8"/>
        <v>ACHTUNG! Anzahl Beobachtungen unter 60, P95 ist statistisch nicht robust!</v>
      </c>
    </row>
    <row r="165" spans="1:13" x14ac:dyDescent="0.3">
      <c r="A165" s="9">
        <v>5</v>
      </c>
      <c r="B165" s="96" t="s">
        <v>4950</v>
      </c>
      <c r="C165" s="64">
        <v>474</v>
      </c>
      <c r="D165" s="9" t="s">
        <v>3373</v>
      </c>
      <c r="E165" s="9">
        <v>5</v>
      </c>
      <c r="F165" s="11">
        <v>1.1745034744754099</v>
      </c>
      <c r="G165" s="105" t="s">
        <v>4951</v>
      </c>
      <c r="H165" s="11">
        <v>0.78697893207249803</v>
      </c>
      <c r="I165" s="11">
        <v>1.89078882633131</v>
      </c>
      <c r="J165" s="105" t="s">
        <v>4949</v>
      </c>
      <c r="K165" s="87" t="str">
        <f t="shared" si="6"/>
        <v>ACHTUNG! Anzahl Beobachtungen unter 10, Mittelwert und P95 sind statistisch nicht robust!</v>
      </c>
      <c r="L165" s="16" t="str">
        <f t="shared" si="7"/>
        <v>ACHTUNG! Anzahl Beobachtungen unter 10, Mittelwert und P95 sind statistisch nicht robust!</v>
      </c>
      <c r="M165" s="16" t="str">
        <f t="shared" si="8"/>
        <v>ACHTUNG! Anzahl Beobachtungen unter 60, P95 ist statistisch nicht robust!</v>
      </c>
    </row>
    <row r="166" spans="1:13" x14ac:dyDescent="0.3">
      <c r="A166" s="9">
        <v>4</v>
      </c>
      <c r="B166" s="96" t="s">
        <v>4197</v>
      </c>
      <c r="C166" s="64">
        <v>475</v>
      </c>
      <c r="D166" s="9" t="s">
        <v>2271</v>
      </c>
      <c r="E166" s="9">
        <v>41</v>
      </c>
      <c r="F166" s="11">
        <v>0.79958117553141195</v>
      </c>
      <c r="G166" s="105" t="s">
        <v>4952</v>
      </c>
      <c r="H166" s="11">
        <v>1.1167310755476301</v>
      </c>
      <c r="I166" s="11">
        <v>2.4743211338294802</v>
      </c>
      <c r="J166" s="105" t="s">
        <v>4953</v>
      </c>
      <c r="K166" s="87" t="str">
        <f t="shared" si="6"/>
        <v>ACHTUNG! Anzahl Beobachtungen unter 60, P95 ist statistisch nicht robust!</v>
      </c>
      <c r="L166" s="16" t="str">
        <f t="shared" si="7"/>
        <v/>
      </c>
      <c r="M166" s="16" t="str">
        <f t="shared" si="8"/>
        <v>ACHTUNG! Anzahl Beobachtungen unter 60, P95 ist statistisch nicht robust!</v>
      </c>
    </row>
    <row r="167" spans="1:13" x14ac:dyDescent="0.3">
      <c r="A167" s="9">
        <v>5</v>
      </c>
      <c r="B167" s="96" t="s">
        <v>4954</v>
      </c>
      <c r="C167" s="64">
        <v>476</v>
      </c>
      <c r="D167" s="9" t="s">
        <v>3374</v>
      </c>
      <c r="E167" s="9">
        <v>5</v>
      </c>
      <c r="F167" s="11">
        <v>0.31276828828182901</v>
      </c>
      <c r="G167" s="105" t="s">
        <v>4955</v>
      </c>
      <c r="H167" s="11">
        <v>0.48548455422738102</v>
      </c>
      <c r="I167" s="11">
        <v>0.96710192612240797</v>
      </c>
      <c r="J167" s="105" t="s">
        <v>4956</v>
      </c>
      <c r="K167" s="87" t="str">
        <f t="shared" si="6"/>
        <v>ACHTUNG! Anzahl Beobachtungen unter 10, Mittelwert und P95 sind statistisch nicht robust!</v>
      </c>
      <c r="L167" s="16" t="str">
        <f t="shared" si="7"/>
        <v>ACHTUNG! Anzahl Beobachtungen unter 10, Mittelwert und P95 sind statistisch nicht robust!</v>
      </c>
      <c r="M167" s="16" t="str">
        <f t="shared" si="8"/>
        <v>ACHTUNG! Anzahl Beobachtungen unter 60, P95 ist statistisch nicht robust!</v>
      </c>
    </row>
    <row r="168" spans="1:13" x14ac:dyDescent="0.3">
      <c r="A168" s="9">
        <v>5</v>
      </c>
      <c r="B168" s="96" t="s">
        <v>4198</v>
      </c>
      <c r="C168" s="64">
        <v>478</v>
      </c>
      <c r="D168" s="9" t="s">
        <v>2272</v>
      </c>
      <c r="E168" s="9">
        <v>6</v>
      </c>
      <c r="F168" s="11">
        <v>1.8133144581395699</v>
      </c>
      <c r="G168" s="105" t="s">
        <v>4957</v>
      </c>
      <c r="H168" s="11">
        <v>1.8199806764067801</v>
      </c>
      <c r="I168" s="11">
        <v>4.4588426150963203</v>
      </c>
      <c r="J168" s="105" t="s">
        <v>4958</v>
      </c>
      <c r="K168" s="87" t="str">
        <f t="shared" si="6"/>
        <v>ACHTUNG! Anzahl Beobachtungen unter 10, Mittelwert und P95 sind statistisch nicht robust!</v>
      </c>
      <c r="L168" s="16" t="str">
        <f t="shared" si="7"/>
        <v>ACHTUNG! Anzahl Beobachtungen unter 10, Mittelwert und P95 sind statistisch nicht robust!</v>
      </c>
      <c r="M168" s="16" t="str">
        <f t="shared" si="8"/>
        <v>ACHTUNG! Anzahl Beobachtungen unter 60, P95 ist statistisch nicht robust!</v>
      </c>
    </row>
    <row r="169" spans="1:13" x14ac:dyDescent="0.3">
      <c r="A169" s="9">
        <v>5</v>
      </c>
      <c r="B169" s="96" t="s">
        <v>4199</v>
      </c>
      <c r="C169" s="64">
        <v>480</v>
      </c>
      <c r="D169" s="9" t="s">
        <v>2273</v>
      </c>
      <c r="E169" s="9">
        <v>32</v>
      </c>
      <c r="F169" s="11">
        <v>0.63559687520441699</v>
      </c>
      <c r="G169" s="105" t="s">
        <v>4959</v>
      </c>
      <c r="H169" s="11">
        <v>0.86929095987065996</v>
      </c>
      <c r="I169" s="11">
        <v>2.0080166149677598</v>
      </c>
      <c r="J169" s="105" t="s">
        <v>4960</v>
      </c>
      <c r="K169" s="87" t="str">
        <f t="shared" si="6"/>
        <v>ACHTUNG! Anzahl Beobachtungen unter 60, P95 ist statistisch nicht robust!</v>
      </c>
      <c r="L169" s="16" t="str">
        <f t="shared" si="7"/>
        <v/>
      </c>
      <c r="M169" s="16" t="str">
        <f t="shared" si="8"/>
        <v>ACHTUNG! Anzahl Beobachtungen unter 60, P95 ist statistisch nicht robust!</v>
      </c>
    </row>
    <row r="170" spans="1:13" x14ac:dyDescent="0.3">
      <c r="A170" s="9">
        <v>3</v>
      </c>
      <c r="B170" s="96" t="s">
        <v>4201</v>
      </c>
      <c r="C170" s="64">
        <v>482</v>
      </c>
      <c r="D170" s="9" t="s">
        <v>2274</v>
      </c>
      <c r="E170" s="9">
        <v>9</v>
      </c>
      <c r="F170" s="11">
        <v>1.89844435051023</v>
      </c>
      <c r="G170" s="105" t="s">
        <v>4961</v>
      </c>
      <c r="H170" s="11">
        <v>2.3929310014972298</v>
      </c>
      <c r="I170" s="11">
        <v>6.19237649649099</v>
      </c>
      <c r="J170" s="105" t="s">
        <v>4962</v>
      </c>
      <c r="K170" s="87" t="str">
        <f t="shared" si="6"/>
        <v>ACHTUNG! Anzahl Beobachtungen unter 10, Mittelwert und P95 sind statistisch nicht robust!</v>
      </c>
      <c r="L170" s="16" t="str">
        <f t="shared" si="7"/>
        <v>ACHTUNG! Anzahl Beobachtungen unter 10, Mittelwert und P95 sind statistisch nicht robust!</v>
      </c>
      <c r="M170" s="16" t="str">
        <f t="shared" si="8"/>
        <v>ACHTUNG! Anzahl Beobachtungen unter 60, P95 ist statistisch nicht robust!</v>
      </c>
    </row>
    <row r="171" spans="1:13" x14ac:dyDescent="0.3">
      <c r="A171" s="9">
        <v>4</v>
      </c>
      <c r="B171" s="96" t="s">
        <v>4203</v>
      </c>
      <c r="C171" s="64">
        <v>483</v>
      </c>
      <c r="D171" s="9" t="s">
        <v>2275</v>
      </c>
      <c r="E171" s="9">
        <v>8</v>
      </c>
      <c r="F171" s="11">
        <v>2.0161326705845202</v>
      </c>
      <c r="G171" s="105" t="s">
        <v>4963</v>
      </c>
      <c r="H171" s="11">
        <v>2.53015277049529</v>
      </c>
      <c r="I171" s="11">
        <v>6.3016031374707602</v>
      </c>
      <c r="J171" s="105" t="s">
        <v>4964</v>
      </c>
      <c r="K171" s="87" t="str">
        <f t="shared" si="6"/>
        <v>ACHTUNG! Anzahl Beobachtungen unter 10, Mittelwert und P95 sind statistisch nicht robust!</v>
      </c>
      <c r="L171" s="16" t="str">
        <f t="shared" si="7"/>
        <v>ACHTUNG! Anzahl Beobachtungen unter 10, Mittelwert und P95 sind statistisch nicht robust!</v>
      </c>
      <c r="M171" s="16" t="str">
        <f t="shared" si="8"/>
        <v>ACHTUNG! Anzahl Beobachtungen unter 60, P95 ist statistisch nicht robust!</v>
      </c>
    </row>
    <row r="172" spans="1:13" x14ac:dyDescent="0.3">
      <c r="A172" s="9">
        <v>5</v>
      </c>
      <c r="B172" s="96" t="s">
        <v>4965</v>
      </c>
      <c r="C172" s="64">
        <v>484</v>
      </c>
      <c r="D172" s="9" t="s">
        <v>3375</v>
      </c>
      <c r="E172" s="9">
        <v>8</v>
      </c>
      <c r="F172" s="11">
        <v>2.0161326705845202</v>
      </c>
      <c r="G172" s="105" t="s">
        <v>4966</v>
      </c>
      <c r="H172" s="11">
        <v>2.53015277049529</v>
      </c>
      <c r="I172" s="11">
        <v>6.3016031374707602</v>
      </c>
      <c r="J172" s="105" t="s">
        <v>4964</v>
      </c>
      <c r="K172" s="87" t="str">
        <f t="shared" si="6"/>
        <v>ACHTUNG! Anzahl Beobachtungen unter 10, Mittelwert und P95 sind statistisch nicht robust!</v>
      </c>
      <c r="L172" s="16" t="str">
        <f t="shared" si="7"/>
        <v>ACHTUNG! Anzahl Beobachtungen unter 10, Mittelwert und P95 sind statistisch nicht robust!</v>
      </c>
      <c r="M172" s="16" t="str">
        <f t="shared" si="8"/>
        <v>ACHTUNG! Anzahl Beobachtungen unter 60, P95 ist statistisch nicht robust!</v>
      </c>
    </row>
    <row r="173" spans="1:13" x14ac:dyDescent="0.3">
      <c r="A173" s="9">
        <v>4</v>
      </c>
      <c r="B173" s="96" t="s">
        <v>4967</v>
      </c>
      <c r="C173" s="64">
        <v>491</v>
      </c>
      <c r="D173" s="9" t="s">
        <v>3376</v>
      </c>
      <c r="E173" s="9">
        <v>1</v>
      </c>
      <c r="F173" s="11">
        <v>0.95693778991590905</v>
      </c>
      <c r="G173" s="105"/>
      <c r="H173" s="11"/>
      <c r="I173" s="11"/>
      <c r="J173" s="105"/>
      <c r="K173" s="87" t="str">
        <f t="shared" si="6"/>
        <v>ACHTUNG! Anzahl Beobachtungen unter 10, Mittelwert und P95 sind statistisch nicht robust!</v>
      </c>
      <c r="L173" s="16" t="str">
        <f t="shared" si="7"/>
        <v>ACHTUNG! Anzahl Beobachtungen unter 10, Mittelwert und P95 sind statistisch nicht robust!</v>
      </c>
      <c r="M173" s="16" t="str">
        <f t="shared" si="8"/>
        <v>ACHTUNG! Anzahl Beobachtungen unter 60, P95 ist statistisch nicht robust!</v>
      </c>
    </row>
    <row r="174" spans="1:13" x14ac:dyDescent="0.3">
      <c r="A174" s="9">
        <v>5</v>
      </c>
      <c r="B174" s="96" t="s">
        <v>4968</v>
      </c>
      <c r="C174" s="64">
        <v>492</v>
      </c>
      <c r="D174" s="9" t="s">
        <v>3377</v>
      </c>
      <c r="E174" s="9">
        <v>1</v>
      </c>
      <c r="F174" s="11">
        <v>0.95693778991590905</v>
      </c>
      <c r="G174" s="105"/>
      <c r="H174" s="11"/>
      <c r="I174" s="11"/>
      <c r="J174" s="105"/>
      <c r="K174" s="87" t="str">
        <f t="shared" si="6"/>
        <v>ACHTUNG! Anzahl Beobachtungen unter 10, Mittelwert und P95 sind statistisch nicht robust!</v>
      </c>
      <c r="L174" s="16" t="str">
        <f t="shared" si="7"/>
        <v>ACHTUNG! Anzahl Beobachtungen unter 10, Mittelwert und P95 sind statistisch nicht robust!</v>
      </c>
      <c r="M174" s="16" t="str">
        <f t="shared" si="8"/>
        <v>ACHTUNG! Anzahl Beobachtungen unter 60, P95 ist statistisch nicht robust!</v>
      </c>
    </row>
    <row r="175" spans="1:13" x14ac:dyDescent="0.3">
      <c r="A175" s="9">
        <v>2</v>
      </c>
      <c r="B175" s="96" t="s">
        <v>1515</v>
      </c>
      <c r="C175" s="64">
        <v>502</v>
      </c>
      <c r="D175" s="9" t="s">
        <v>2276</v>
      </c>
      <c r="E175" s="9">
        <v>84</v>
      </c>
      <c r="F175" s="11">
        <v>0.10885086894033601</v>
      </c>
      <c r="G175" s="105" t="s">
        <v>4969</v>
      </c>
      <c r="H175" s="11">
        <v>0.22529306333030999</v>
      </c>
      <c r="I175" s="11">
        <v>0.272184510763748</v>
      </c>
      <c r="J175" s="105" t="s">
        <v>4970</v>
      </c>
      <c r="K175" s="87" t="str">
        <f t="shared" si="6"/>
        <v/>
      </c>
      <c r="L175" s="16" t="str">
        <f t="shared" si="7"/>
        <v/>
      </c>
      <c r="M175" s="16" t="str">
        <f t="shared" si="8"/>
        <v/>
      </c>
    </row>
    <row r="176" spans="1:13" x14ac:dyDescent="0.3">
      <c r="A176" s="9">
        <v>3</v>
      </c>
      <c r="B176" s="96" t="s">
        <v>3066</v>
      </c>
      <c r="C176" s="64">
        <v>503</v>
      </c>
      <c r="D176" s="9" t="s">
        <v>3378</v>
      </c>
      <c r="E176" s="9">
        <v>73</v>
      </c>
      <c r="F176" s="11">
        <v>5.1674131867067603E-2</v>
      </c>
      <c r="G176" s="105" t="s">
        <v>4971</v>
      </c>
      <c r="H176" s="11">
        <v>4.3579109103358202E-2</v>
      </c>
      <c r="I176" s="11">
        <v>0.137318077757212</v>
      </c>
      <c r="J176" s="105" t="s">
        <v>4972</v>
      </c>
      <c r="K176" s="87" t="str">
        <f t="shared" si="6"/>
        <v/>
      </c>
      <c r="L176" s="16" t="str">
        <f t="shared" si="7"/>
        <v/>
      </c>
      <c r="M176" s="16" t="str">
        <f t="shared" si="8"/>
        <v/>
      </c>
    </row>
    <row r="177" spans="1:13" x14ac:dyDescent="0.3">
      <c r="A177" s="9">
        <v>3</v>
      </c>
      <c r="B177" s="96" t="s">
        <v>1516</v>
      </c>
      <c r="C177" s="64">
        <v>513</v>
      </c>
      <c r="D177" s="9" t="s">
        <v>2277</v>
      </c>
      <c r="E177" s="9">
        <v>7</v>
      </c>
      <c r="F177" s="11">
        <v>0.60014435062095794</v>
      </c>
      <c r="G177" s="105" t="s">
        <v>4973</v>
      </c>
      <c r="H177" s="11">
        <v>0.46458799955267399</v>
      </c>
      <c r="I177" s="11">
        <v>1.23872595241834</v>
      </c>
      <c r="J177" s="105" t="s">
        <v>4974</v>
      </c>
      <c r="K177" s="87" t="str">
        <f t="shared" si="6"/>
        <v>ACHTUNG! Anzahl Beobachtungen unter 10, Mittelwert und P95 sind statistisch nicht robust!</v>
      </c>
      <c r="L177" s="16" t="str">
        <f t="shared" si="7"/>
        <v>ACHTUNG! Anzahl Beobachtungen unter 10, Mittelwert und P95 sind statistisch nicht robust!</v>
      </c>
      <c r="M177" s="16" t="str">
        <f t="shared" si="8"/>
        <v>ACHTUNG! Anzahl Beobachtungen unter 60, P95 ist statistisch nicht robust!</v>
      </c>
    </row>
    <row r="178" spans="1:13" x14ac:dyDescent="0.3">
      <c r="A178" s="9">
        <v>2</v>
      </c>
      <c r="B178" s="96" t="s">
        <v>1517</v>
      </c>
      <c r="C178" s="64">
        <v>526</v>
      </c>
      <c r="D178" s="9" t="s">
        <v>2278</v>
      </c>
      <c r="E178" s="9">
        <v>34</v>
      </c>
      <c r="F178" s="11">
        <v>1.5539935814535399</v>
      </c>
      <c r="G178" s="105" t="s">
        <v>4975</v>
      </c>
      <c r="H178" s="11">
        <v>0.94514405362407095</v>
      </c>
      <c r="I178" s="11">
        <v>2.6343124912884699</v>
      </c>
      <c r="J178" s="105" t="s">
        <v>4976</v>
      </c>
      <c r="K178" s="87" t="str">
        <f t="shared" si="6"/>
        <v>ACHTUNG! Anzahl Beobachtungen unter 60, P95 ist statistisch nicht robust!</v>
      </c>
      <c r="L178" s="16" t="str">
        <f t="shared" si="7"/>
        <v/>
      </c>
      <c r="M178" s="16" t="str">
        <f t="shared" si="8"/>
        <v>ACHTUNG! Anzahl Beobachtungen unter 60, P95 ist statistisch nicht robust!</v>
      </c>
    </row>
    <row r="179" spans="1:13" x14ac:dyDescent="0.3">
      <c r="A179" s="9">
        <v>3</v>
      </c>
      <c r="B179" s="96" t="s">
        <v>1518</v>
      </c>
      <c r="C179" s="64">
        <v>527</v>
      </c>
      <c r="D179" s="9" t="s">
        <v>2279</v>
      </c>
      <c r="E179" s="9">
        <v>29</v>
      </c>
      <c r="F179" s="11">
        <v>1.50442402386434</v>
      </c>
      <c r="G179" s="105" t="s">
        <v>4977</v>
      </c>
      <c r="H179" s="11">
        <v>0.99823002907672997</v>
      </c>
      <c r="I179" s="11">
        <v>2.64696528903721</v>
      </c>
      <c r="J179" s="105" t="s">
        <v>4978</v>
      </c>
      <c r="K179" s="87" t="str">
        <f t="shared" si="6"/>
        <v>ACHTUNG! Anzahl Beobachtungen unter 60, P95 ist statistisch nicht robust!</v>
      </c>
      <c r="L179" s="16" t="str">
        <f t="shared" si="7"/>
        <v/>
      </c>
      <c r="M179" s="16" t="str">
        <f t="shared" si="8"/>
        <v>ACHTUNG! Anzahl Beobachtungen unter 60, P95 ist statistisch nicht robust!</v>
      </c>
    </row>
    <row r="180" spans="1:13" x14ac:dyDescent="0.3">
      <c r="A180" s="9">
        <v>4</v>
      </c>
      <c r="B180" s="96" t="s">
        <v>1519</v>
      </c>
      <c r="C180" s="64">
        <v>528</v>
      </c>
      <c r="D180" s="9" t="s">
        <v>2280</v>
      </c>
      <c r="E180" s="9">
        <v>29</v>
      </c>
      <c r="F180" s="11">
        <v>1.50442402386434</v>
      </c>
      <c r="G180" s="105" t="s">
        <v>4979</v>
      </c>
      <c r="H180" s="11">
        <v>0.99823002907672997</v>
      </c>
      <c r="I180" s="11">
        <v>2.64696528903721</v>
      </c>
      <c r="J180" s="105" t="s">
        <v>4978</v>
      </c>
      <c r="K180" s="87" t="str">
        <f t="shared" si="6"/>
        <v>ACHTUNG! Anzahl Beobachtungen unter 60, P95 ist statistisch nicht robust!</v>
      </c>
      <c r="L180" s="16" t="str">
        <f t="shared" si="7"/>
        <v/>
      </c>
      <c r="M180" s="16" t="str">
        <f t="shared" si="8"/>
        <v>ACHTUNG! Anzahl Beobachtungen unter 60, P95 ist statistisch nicht robust!</v>
      </c>
    </row>
    <row r="181" spans="1:13" x14ac:dyDescent="0.3">
      <c r="A181" s="9">
        <v>3</v>
      </c>
      <c r="B181" s="96" t="s">
        <v>1520</v>
      </c>
      <c r="C181" s="64">
        <v>533</v>
      </c>
      <c r="D181" s="9" t="s">
        <v>2281</v>
      </c>
      <c r="E181" s="9">
        <v>9</v>
      </c>
      <c r="F181" s="11">
        <v>1.0230538974838299</v>
      </c>
      <c r="G181" s="105" t="s">
        <v>4980</v>
      </c>
      <c r="H181" s="11">
        <v>0.57713798278142403</v>
      </c>
      <c r="I181" s="11">
        <v>1.79000114016219</v>
      </c>
      <c r="J181" s="105" t="s">
        <v>4981</v>
      </c>
      <c r="K181" s="87" t="str">
        <f t="shared" si="6"/>
        <v>ACHTUNG! Anzahl Beobachtungen unter 10, Mittelwert und P95 sind statistisch nicht robust!</v>
      </c>
      <c r="L181" s="16" t="str">
        <f t="shared" si="7"/>
        <v>ACHTUNG! Anzahl Beobachtungen unter 10, Mittelwert und P95 sind statistisch nicht robust!</v>
      </c>
      <c r="M181" s="16" t="str">
        <f t="shared" si="8"/>
        <v>ACHTUNG! Anzahl Beobachtungen unter 60, P95 ist statistisch nicht robust!</v>
      </c>
    </row>
    <row r="182" spans="1:13" x14ac:dyDescent="0.3">
      <c r="A182" s="9">
        <v>4</v>
      </c>
      <c r="B182" s="96" t="s">
        <v>1521</v>
      </c>
      <c r="C182" s="64">
        <v>534</v>
      </c>
      <c r="D182" s="9" t="s">
        <v>2282</v>
      </c>
      <c r="E182" s="9">
        <v>9</v>
      </c>
      <c r="F182" s="11">
        <v>1.0230538974838299</v>
      </c>
      <c r="G182" s="105" t="s">
        <v>4982</v>
      </c>
      <c r="H182" s="11">
        <v>0.57713798278142403</v>
      </c>
      <c r="I182" s="11">
        <v>1.79000114016219</v>
      </c>
      <c r="J182" s="105" t="s">
        <v>4981</v>
      </c>
      <c r="K182" s="87" t="str">
        <f t="shared" si="6"/>
        <v>ACHTUNG! Anzahl Beobachtungen unter 10, Mittelwert und P95 sind statistisch nicht robust!</v>
      </c>
      <c r="L182" s="16" t="str">
        <f t="shared" si="7"/>
        <v>ACHTUNG! Anzahl Beobachtungen unter 10, Mittelwert und P95 sind statistisch nicht robust!</v>
      </c>
      <c r="M182" s="16" t="str">
        <f t="shared" si="8"/>
        <v>ACHTUNG! Anzahl Beobachtungen unter 60, P95 ist statistisch nicht robust!</v>
      </c>
    </row>
    <row r="183" spans="1:13" x14ac:dyDescent="0.3">
      <c r="A183" s="9">
        <v>2</v>
      </c>
      <c r="B183" s="96" t="s">
        <v>1522</v>
      </c>
      <c r="C183" s="64">
        <v>540</v>
      </c>
      <c r="D183" s="9" t="s">
        <v>2283</v>
      </c>
      <c r="E183" s="9">
        <v>136</v>
      </c>
      <c r="F183" s="11">
        <v>0.33407302403273897</v>
      </c>
      <c r="G183" s="105" t="s">
        <v>4983</v>
      </c>
      <c r="H183" s="11">
        <v>0.74931135096357404</v>
      </c>
      <c r="I183" s="11">
        <v>1.3511905519627001</v>
      </c>
      <c r="J183" s="105" t="s">
        <v>4984</v>
      </c>
      <c r="K183" s="87" t="str">
        <f t="shared" si="6"/>
        <v/>
      </c>
      <c r="L183" s="16" t="str">
        <f t="shared" si="7"/>
        <v/>
      </c>
      <c r="M183" s="16" t="str">
        <f t="shared" si="8"/>
        <v/>
      </c>
    </row>
    <row r="184" spans="1:13" x14ac:dyDescent="0.3">
      <c r="A184" s="9">
        <v>3</v>
      </c>
      <c r="B184" s="96" t="s">
        <v>1527</v>
      </c>
      <c r="C184" s="64">
        <v>557</v>
      </c>
      <c r="D184" s="9" t="s">
        <v>2288</v>
      </c>
      <c r="E184" s="9">
        <v>126</v>
      </c>
      <c r="F184" s="11">
        <v>0.25768477522544297</v>
      </c>
      <c r="G184" s="105" t="s">
        <v>4985</v>
      </c>
      <c r="H184" s="11">
        <v>0.49998378547598699</v>
      </c>
      <c r="I184" s="11">
        <v>0.73138876328458602</v>
      </c>
      <c r="J184" s="105" t="s">
        <v>4986</v>
      </c>
      <c r="K184" s="87" t="str">
        <f t="shared" si="6"/>
        <v/>
      </c>
      <c r="L184" s="16" t="str">
        <f t="shared" si="7"/>
        <v/>
      </c>
      <c r="M184" s="16" t="str">
        <f t="shared" si="8"/>
        <v/>
      </c>
    </row>
    <row r="185" spans="1:13" x14ac:dyDescent="0.3">
      <c r="A185" s="9">
        <v>4</v>
      </c>
      <c r="B185" s="96" t="s">
        <v>1528</v>
      </c>
      <c r="C185" s="64">
        <v>558</v>
      </c>
      <c r="D185" s="9" t="s">
        <v>2289</v>
      </c>
      <c r="E185" s="9">
        <v>126</v>
      </c>
      <c r="F185" s="11">
        <v>0.25768477522544297</v>
      </c>
      <c r="G185" s="105" t="s">
        <v>4987</v>
      </c>
      <c r="H185" s="11">
        <v>0.49998378547598699</v>
      </c>
      <c r="I185" s="11">
        <v>0.73138876328458602</v>
      </c>
      <c r="J185" s="105" t="s">
        <v>4986</v>
      </c>
      <c r="K185" s="87" t="str">
        <f t="shared" si="6"/>
        <v/>
      </c>
      <c r="L185" s="16" t="str">
        <f t="shared" si="7"/>
        <v/>
      </c>
      <c r="M185" s="16" t="str">
        <f t="shared" si="8"/>
        <v/>
      </c>
    </row>
    <row r="186" spans="1:13" x14ac:dyDescent="0.3">
      <c r="A186" s="9">
        <v>3</v>
      </c>
      <c r="B186" s="96" t="s">
        <v>1531</v>
      </c>
      <c r="C186" s="64">
        <v>575</v>
      </c>
      <c r="D186" s="9" t="s">
        <v>2292</v>
      </c>
      <c r="E186" s="9">
        <v>10</v>
      </c>
      <c r="F186" s="11">
        <v>1.2965649590046799</v>
      </c>
      <c r="G186" s="105" t="s">
        <v>4988</v>
      </c>
      <c r="H186" s="11">
        <v>1.95933666189823</v>
      </c>
      <c r="I186" s="11">
        <v>4.6784793472741102</v>
      </c>
      <c r="J186" s="105" t="s">
        <v>4989</v>
      </c>
      <c r="K186" s="87" t="str">
        <f t="shared" si="6"/>
        <v>ACHTUNG! Anzahl Beobachtungen unter 60, P95 ist statistisch nicht robust!</v>
      </c>
      <c r="L186" s="16" t="str">
        <f t="shared" si="7"/>
        <v/>
      </c>
      <c r="M186" s="16" t="str">
        <f t="shared" si="8"/>
        <v>ACHTUNG! Anzahl Beobachtungen unter 60, P95 ist statistisch nicht robust!</v>
      </c>
    </row>
    <row r="187" spans="1:13" x14ac:dyDescent="0.3">
      <c r="A187" s="9">
        <v>4</v>
      </c>
      <c r="B187" s="96" t="s">
        <v>1532</v>
      </c>
      <c r="C187" s="64">
        <v>576</v>
      </c>
      <c r="D187" s="9" t="s">
        <v>2293</v>
      </c>
      <c r="E187" s="9">
        <v>10</v>
      </c>
      <c r="F187" s="11">
        <v>1.2965649590046799</v>
      </c>
      <c r="G187" s="105" t="s">
        <v>4990</v>
      </c>
      <c r="H187" s="11">
        <v>1.95933666189823</v>
      </c>
      <c r="I187" s="11">
        <v>4.6784793472741102</v>
      </c>
      <c r="J187" s="105" t="s">
        <v>4989</v>
      </c>
      <c r="K187" s="87" t="str">
        <f t="shared" si="6"/>
        <v>ACHTUNG! Anzahl Beobachtungen unter 60, P95 ist statistisch nicht robust!</v>
      </c>
      <c r="L187" s="16" t="str">
        <f t="shared" si="7"/>
        <v/>
      </c>
      <c r="M187" s="16" t="str">
        <f t="shared" si="8"/>
        <v>ACHTUNG! Anzahl Beobachtungen unter 60, P95 ist statistisch nicht robust!</v>
      </c>
    </row>
    <row r="188" spans="1:13" x14ac:dyDescent="0.3">
      <c r="A188" s="9">
        <v>2</v>
      </c>
      <c r="B188" s="96" t="s">
        <v>1533</v>
      </c>
      <c r="C188" s="64">
        <v>578</v>
      </c>
      <c r="D188" s="9" t="s">
        <v>2294</v>
      </c>
      <c r="E188" s="9">
        <v>619</v>
      </c>
      <c r="F188" s="11">
        <v>0.29977390845631702</v>
      </c>
      <c r="G188" s="105" t="s">
        <v>4991</v>
      </c>
      <c r="H188" s="11">
        <v>0.40980136771133702</v>
      </c>
      <c r="I188" s="11">
        <v>1.0331319707834701</v>
      </c>
      <c r="J188" s="105" t="s">
        <v>4992</v>
      </c>
      <c r="K188" s="87" t="str">
        <f t="shared" si="6"/>
        <v/>
      </c>
      <c r="L188" s="16" t="str">
        <f t="shared" si="7"/>
        <v/>
      </c>
      <c r="M188" s="16" t="str">
        <f t="shared" si="8"/>
        <v/>
      </c>
    </row>
    <row r="189" spans="1:13" x14ac:dyDescent="0.3">
      <c r="A189" s="9">
        <v>3</v>
      </c>
      <c r="B189" s="96" t="s">
        <v>1534</v>
      </c>
      <c r="C189" s="64">
        <v>579</v>
      </c>
      <c r="D189" s="9" t="s">
        <v>2295</v>
      </c>
      <c r="E189" s="9">
        <v>250</v>
      </c>
      <c r="F189" s="11">
        <v>2.08827103943201E-2</v>
      </c>
      <c r="G189" s="105" t="s">
        <v>4993</v>
      </c>
      <c r="H189" s="11">
        <v>3.1578079083984301E-2</v>
      </c>
      <c r="I189" s="11">
        <v>7.4956185698251104E-2</v>
      </c>
      <c r="J189" s="105" t="s">
        <v>4994</v>
      </c>
      <c r="K189" s="87" t="str">
        <f t="shared" si="6"/>
        <v/>
      </c>
      <c r="L189" s="16" t="str">
        <f t="shared" si="7"/>
        <v/>
      </c>
      <c r="M189" s="16" t="str">
        <f t="shared" si="8"/>
        <v/>
      </c>
    </row>
    <row r="190" spans="1:13" x14ac:dyDescent="0.3">
      <c r="A190" s="9">
        <v>4</v>
      </c>
      <c r="B190" s="96" t="s">
        <v>1535</v>
      </c>
      <c r="C190" s="64">
        <v>580</v>
      </c>
      <c r="D190" s="9" t="s">
        <v>2296</v>
      </c>
      <c r="E190" s="9">
        <v>250</v>
      </c>
      <c r="F190" s="11">
        <v>2.08827103943201E-2</v>
      </c>
      <c r="G190" s="105" t="s">
        <v>4995</v>
      </c>
      <c r="H190" s="11">
        <v>3.1578079083984301E-2</v>
      </c>
      <c r="I190" s="11">
        <v>7.4956185698251104E-2</v>
      </c>
      <c r="J190" s="105" t="s">
        <v>4994</v>
      </c>
      <c r="K190" s="87" t="str">
        <f t="shared" si="6"/>
        <v/>
      </c>
      <c r="L190" s="16" t="str">
        <f t="shared" si="7"/>
        <v/>
      </c>
      <c r="M190" s="16" t="str">
        <f t="shared" si="8"/>
        <v/>
      </c>
    </row>
    <row r="191" spans="1:13" x14ac:dyDescent="0.3">
      <c r="A191" s="9">
        <v>3</v>
      </c>
      <c r="B191" s="96" t="s">
        <v>1536</v>
      </c>
      <c r="C191" s="64">
        <v>583</v>
      </c>
      <c r="D191" s="9" t="s">
        <v>2297</v>
      </c>
      <c r="E191" s="9">
        <v>573</v>
      </c>
      <c r="F191" s="11">
        <v>0.31091209915073997</v>
      </c>
      <c r="G191" s="105" t="s">
        <v>4996</v>
      </c>
      <c r="H191" s="11">
        <v>0.411215118905286</v>
      </c>
      <c r="I191" s="11">
        <v>1.0811984860603201</v>
      </c>
      <c r="J191" s="105" t="s">
        <v>4997</v>
      </c>
      <c r="K191" s="87" t="str">
        <f t="shared" si="6"/>
        <v/>
      </c>
      <c r="L191" s="16" t="str">
        <f t="shared" si="7"/>
        <v/>
      </c>
      <c r="M191" s="16" t="str">
        <f t="shared" si="8"/>
        <v/>
      </c>
    </row>
    <row r="192" spans="1:13" x14ac:dyDescent="0.3">
      <c r="A192" s="9">
        <v>4</v>
      </c>
      <c r="B192" s="96" t="s">
        <v>3067</v>
      </c>
      <c r="C192" s="64">
        <v>584</v>
      </c>
      <c r="D192" s="9" t="s">
        <v>3379</v>
      </c>
      <c r="E192" s="9">
        <v>573</v>
      </c>
      <c r="F192" s="11">
        <v>0.31091209915073997</v>
      </c>
      <c r="G192" s="105" t="s">
        <v>4998</v>
      </c>
      <c r="H192" s="11">
        <v>0.411215118905286</v>
      </c>
      <c r="I192" s="11">
        <v>1.0811984860603201</v>
      </c>
      <c r="J192" s="105" t="s">
        <v>4997</v>
      </c>
      <c r="K192" s="87" t="str">
        <f t="shared" si="6"/>
        <v/>
      </c>
      <c r="L192" s="16" t="str">
        <f t="shared" si="7"/>
        <v/>
      </c>
      <c r="M192" s="16" t="str">
        <f t="shared" si="8"/>
        <v/>
      </c>
    </row>
    <row r="193" spans="1:13" x14ac:dyDescent="0.3">
      <c r="A193" s="9">
        <v>3</v>
      </c>
      <c r="B193" s="96" t="s">
        <v>1537</v>
      </c>
      <c r="C193" s="64">
        <v>589</v>
      </c>
      <c r="D193" s="9" t="s">
        <v>2298</v>
      </c>
      <c r="E193" s="9">
        <v>1</v>
      </c>
      <c r="F193" s="11">
        <v>9.8590162066666695E-2</v>
      </c>
      <c r="G193" s="105"/>
      <c r="H193" s="11"/>
      <c r="I193" s="11"/>
      <c r="J193" s="105"/>
      <c r="K193" s="87" t="str">
        <f t="shared" si="6"/>
        <v>ACHTUNG! Anzahl Beobachtungen unter 10, Mittelwert und P95 sind statistisch nicht robust!</v>
      </c>
      <c r="L193" s="16" t="str">
        <f t="shared" si="7"/>
        <v>ACHTUNG! Anzahl Beobachtungen unter 10, Mittelwert und P95 sind statistisch nicht robust!</v>
      </c>
      <c r="M193" s="16" t="str">
        <f t="shared" si="8"/>
        <v>ACHTUNG! Anzahl Beobachtungen unter 60, P95 ist statistisch nicht robust!</v>
      </c>
    </row>
    <row r="194" spans="1:13" x14ac:dyDescent="0.3">
      <c r="A194" s="9">
        <v>4</v>
      </c>
      <c r="B194" s="96" t="s">
        <v>1538</v>
      </c>
      <c r="C194" s="64">
        <v>590</v>
      </c>
      <c r="D194" s="9" t="s">
        <v>2299</v>
      </c>
      <c r="E194" s="9">
        <v>1</v>
      </c>
      <c r="F194" s="11">
        <v>9.8590162066666695E-2</v>
      </c>
      <c r="G194" s="105"/>
      <c r="H194" s="11"/>
      <c r="I194" s="11"/>
      <c r="J194" s="105"/>
      <c r="K194" s="87" t="str">
        <f t="shared" si="6"/>
        <v>ACHTUNG! Anzahl Beobachtungen unter 10, Mittelwert und P95 sind statistisch nicht robust!</v>
      </c>
      <c r="L194" s="16" t="str">
        <f t="shared" si="7"/>
        <v>ACHTUNG! Anzahl Beobachtungen unter 10, Mittelwert und P95 sind statistisch nicht robust!</v>
      </c>
      <c r="M194" s="16" t="str">
        <f t="shared" si="8"/>
        <v>ACHTUNG! Anzahl Beobachtungen unter 60, P95 ist statistisch nicht robust!</v>
      </c>
    </row>
    <row r="195" spans="1:13" x14ac:dyDescent="0.3">
      <c r="A195" s="9">
        <v>3</v>
      </c>
      <c r="B195" s="96" t="s">
        <v>1539</v>
      </c>
      <c r="C195" s="64">
        <v>593</v>
      </c>
      <c r="D195" s="9" t="s">
        <v>2300</v>
      </c>
      <c r="E195" s="9">
        <v>9</v>
      </c>
      <c r="F195" s="11">
        <v>0.23201652893770899</v>
      </c>
      <c r="G195" s="105" t="s">
        <v>4999</v>
      </c>
      <c r="H195" s="11">
        <v>0.16164339289521501</v>
      </c>
      <c r="I195" s="11">
        <v>0.48649158436725898</v>
      </c>
      <c r="J195" s="105" t="s">
        <v>5000</v>
      </c>
      <c r="K195" s="87" t="str">
        <f t="shared" si="6"/>
        <v>ACHTUNG! Anzahl Beobachtungen unter 10, Mittelwert und P95 sind statistisch nicht robust!</v>
      </c>
      <c r="L195" s="16" t="str">
        <f t="shared" si="7"/>
        <v>ACHTUNG! Anzahl Beobachtungen unter 10, Mittelwert und P95 sind statistisch nicht robust!</v>
      </c>
      <c r="M195" s="16" t="str">
        <f t="shared" si="8"/>
        <v>ACHTUNG! Anzahl Beobachtungen unter 60, P95 ist statistisch nicht robust!</v>
      </c>
    </row>
    <row r="196" spans="1:13" x14ac:dyDescent="0.3">
      <c r="A196" s="9">
        <v>4</v>
      </c>
      <c r="B196" s="96" t="s">
        <v>1540</v>
      </c>
      <c r="C196" s="64">
        <v>594</v>
      </c>
      <c r="D196" s="9" t="s">
        <v>2301</v>
      </c>
      <c r="E196" s="9">
        <v>9</v>
      </c>
      <c r="F196" s="11">
        <v>0.23201652893770899</v>
      </c>
      <c r="G196" s="105" t="s">
        <v>5001</v>
      </c>
      <c r="H196" s="11">
        <v>0.16164339289521501</v>
      </c>
      <c r="I196" s="11">
        <v>0.48649158436725898</v>
      </c>
      <c r="J196" s="105" t="s">
        <v>5000</v>
      </c>
      <c r="K196" s="87" t="str">
        <f t="shared" ref="K196:K259" si="9">IF(NOT(L196=""),L196,IF(NOT(M196=""),M196,""))</f>
        <v>ACHTUNG! Anzahl Beobachtungen unter 10, Mittelwert und P95 sind statistisch nicht robust!</v>
      </c>
      <c r="L196" s="16" t="str">
        <f t="shared" ref="L196:L259" si="10">IF(E196&lt;10,"ACHTUNG! Anzahl Beobachtungen unter 10, Mittelwert und P95 sind statistisch nicht robust!","")</f>
        <v>ACHTUNG! Anzahl Beobachtungen unter 10, Mittelwert und P95 sind statistisch nicht robust!</v>
      </c>
      <c r="M196" s="16" t="str">
        <f t="shared" ref="M196:M259" si="11">IF(E196&lt;60,"ACHTUNG! Anzahl Beobachtungen unter 60, P95 ist statistisch nicht robust!","")</f>
        <v>ACHTUNG! Anzahl Beobachtungen unter 60, P95 ist statistisch nicht robust!</v>
      </c>
    </row>
    <row r="197" spans="1:13" x14ac:dyDescent="0.3">
      <c r="A197" s="9">
        <v>2</v>
      </c>
      <c r="B197" s="96" t="s">
        <v>1541</v>
      </c>
      <c r="C197" s="64">
        <v>599</v>
      </c>
      <c r="D197" s="9" t="s">
        <v>2302</v>
      </c>
      <c r="E197" s="9">
        <v>75</v>
      </c>
      <c r="F197" s="11">
        <v>1.0355374052038899</v>
      </c>
      <c r="G197" s="105" t="s">
        <v>5002</v>
      </c>
      <c r="H197" s="11">
        <v>0.96529837671754104</v>
      </c>
      <c r="I197" s="11">
        <v>2.6374309847386401</v>
      </c>
      <c r="J197" s="105" t="s">
        <v>5003</v>
      </c>
      <c r="K197" s="87" t="str">
        <f t="shared" si="9"/>
        <v/>
      </c>
      <c r="L197" s="16" t="str">
        <f t="shared" si="10"/>
        <v/>
      </c>
      <c r="M197" s="16" t="str">
        <f t="shared" si="11"/>
        <v/>
      </c>
    </row>
    <row r="198" spans="1:13" x14ac:dyDescent="0.3">
      <c r="A198" s="9">
        <v>3</v>
      </c>
      <c r="B198" s="96" t="s">
        <v>1542</v>
      </c>
      <c r="C198" s="64">
        <v>600</v>
      </c>
      <c r="D198" s="9" t="s">
        <v>2303</v>
      </c>
      <c r="E198" s="9">
        <v>13</v>
      </c>
      <c r="F198" s="11">
        <v>1.6901510562648201</v>
      </c>
      <c r="G198" s="105" t="s">
        <v>5004</v>
      </c>
      <c r="H198" s="11">
        <v>1.4461323068763201</v>
      </c>
      <c r="I198" s="11">
        <v>4.3443339735756696</v>
      </c>
      <c r="J198" s="105" t="s">
        <v>5005</v>
      </c>
      <c r="K198" s="87" t="str">
        <f t="shared" si="9"/>
        <v>ACHTUNG! Anzahl Beobachtungen unter 60, P95 ist statistisch nicht robust!</v>
      </c>
      <c r="L198" s="16" t="str">
        <f t="shared" si="10"/>
        <v/>
      </c>
      <c r="M198" s="16" t="str">
        <f t="shared" si="11"/>
        <v>ACHTUNG! Anzahl Beobachtungen unter 60, P95 ist statistisch nicht robust!</v>
      </c>
    </row>
    <row r="199" spans="1:13" x14ac:dyDescent="0.3">
      <c r="A199" s="9">
        <v>4</v>
      </c>
      <c r="B199" s="96" t="s">
        <v>1543</v>
      </c>
      <c r="C199" s="64">
        <v>604</v>
      </c>
      <c r="D199" s="9" t="s">
        <v>2304</v>
      </c>
      <c r="E199" s="9">
        <v>13</v>
      </c>
      <c r="F199" s="11">
        <v>1.6901510562648201</v>
      </c>
      <c r="G199" s="105" t="s">
        <v>5006</v>
      </c>
      <c r="H199" s="11">
        <v>1.4461323068763201</v>
      </c>
      <c r="I199" s="11">
        <v>4.3443339735756696</v>
      </c>
      <c r="J199" s="105" t="s">
        <v>5005</v>
      </c>
      <c r="K199" s="87" t="str">
        <f t="shared" si="9"/>
        <v>ACHTUNG! Anzahl Beobachtungen unter 60, P95 ist statistisch nicht robust!</v>
      </c>
      <c r="L199" s="16" t="str">
        <f t="shared" si="10"/>
        <v/>
      </c>
      <c r="M199" s="16" t="str">
        <f t="shared" si="11"/>
        <v>ACHTUNG! Anzahl Beobachtungen unter 60, P95 ist statistisch nicht robust!</v>
      </c>
    </row>
    <row r="200" spans="1:13" x14ac:dyDescent="0.3">
      <c r="A200" s="9">
        <v>5</v>
      </c>
      <c r="B200" s="96" t="s">
        <v>3068</v>
      </c>
      <c r="C200" s="64">
        <v>605</v>
      </c>
      <c r="D200" s="9" t="s">
        <v>3380</v>
      </c>
      <c r="E200" s="9">
        <v>13</v>
      </c>
      <c r="F200" s="11">
        <v>1.6901510562648201</v>
      </c>
      <c r="G200" s="105" t="s">
        <v>5007</v>
      </c>
      <c r="H200" s="11">
        <v>1.4461323068763201</v>
      </c>
      <c r="I200" s="11">
        <v>4.3443339735756696</v>
      </c>
      <c r="J200" s="105" t="s">
        <v>5005</v>
      </c>
      <c r="K200" s="87" t="str">
        <f t="shared" si="9"/>
        <v>ACHTUNG! Anzahl Beobachtungen unter 60, P95 ist statistisch nicht robust!</v>
      </c>
      <c r="L200" s="16" t="str">
        <f t="shared" si="10"/>
        <v/>
      </c>
      <c r="M200" s="16" t="str">
        <f t="shared" si="11"/>
        <v>ACHTUNG! Anzahl Beobachtungen unter 60, P95 ist statistisch nicht robust!</v>
      </c>
    </row>
    <row r="201" spans="1:13" x14ac:dyDescent="0.3">
      <c r="A201" s="9">
        <v>3</v>
      </c>
      <c r="B201" s="96" t="s">
        <v>3069</v>
      </c>
      <c r="C201" s="64">
        <v>624</v>
      </c>
      <c r="D201" s="9" t="s">
        <v>3381</v>
      </c>
      <c r="E201" s="9">
        <v>65</v>
      </c>
      <c r="F201" s="11">
        <v>0.85682064090537002</v>
      </c>
      <c r="G201" s="105" t="s">
        <v>5008</v>
      </c>
      <c r="H201" s="11">
        <v>0.762531162050892</v>
      </c>
      <c r="I201" s="11">
        <v>2.5630643953328498</v>
      </c>
      <c r="J201" s="105" t="s">
        <v>5009</v>
      </c>
      <c r="K201" s="87" t="str">
        <f t="shared" si="9"/>
        <v/>
      </c>
      <c r="L201" s="16" t="str">
        <f t="shared" si="10"/>
        <v/>
      </c>
      <c r="M201" s="16" t="str">
        <f t="shared" si="11"/>
        <v/>
      </c>
    </row>
    <row r="202" spans="1:13" x14ac:dyDescent="0.3">
      <c r="A202" s="9">
        <v>2</v>
      </c>
      <c r="B202" s="96" t="s">
        <v>1544</v>
      </c>
      <c r="C202" s="64">
        <v>635</v>
      </c>
      <c r="D202" s="9" t="s">
        <v>2305</v>
      </c>
      <c r="E202" s="9">
        <v>580</v>
      </c>
      <c r="F202" s="11">
        <v>2.1094212495211999</v>
      </c>
      <c r="G202" s="105" t="s">
        <v>5010</v>
      </c>
      <c r="H202" s="11">
        <v>2.2375452551285702</v>
      </c>
      <c r="I202" s="11">
        <v>6.65734327217152</v>
      </c>
      <c r="J202" s="105" t="s">
        <v>5011</v>
      </c>
      <c r="K202" s="87" t="str">
        <f t="shared" si="9"/>
        <v/>
      </c>
      <c r="L202" s="16" t="str">
        <f t="shared" si="10"/>
        <v/>
      </c>
      <c r="M202" s="16" t="str">
        <f t="shared" si="11"/>
        <v/>
      </c>
    </row>
    <row r="203" spans="1:13" x14ac:dyDescent="0.3">
      <c r="A203" s="9">
        <v>3</v>
      </c>
      <c r="B203" s="96" t="s">
        <v>1545</v>
      </c>
      <c r="C203" s="64">
        <v>636</v>
      </c>
      <c r="D203" s="9" t="s">
        <v>2306</v>
      </c>
      <c r="E203" s="9">
        <v>460</v>
      </c>
      <c r="F203" s="11">
        <v>1.5623743919484001</v>
      </c>
      <c r="G203" s="105" t="s">
        <v>5012</v>
      </c>
      <c r="H203" s="11">
        <v>1.7357404552442199</v>
      </c>
      <c r="I203" s="11">
        <v>4.7045374209060604</v>
      </c>
      <c r="J203" s="105" t="s">
        <v>5013</v>
      </c>
      <c r="K203" s="87" t="str">
        <f t="shared" si="9"/>
        <v/>
      </c>
      <c r="L203" s="16" t="str">
        <f t="shared" si="10"/>
        <v/>
      </c>
      <c r="M203" s="16" t="str">
        <f t="shared" si="11"/>
        <v/>
      </c>
    </row>
    <row r="204" spans="1:13" x14ac:dyDescent="0.3">
      <c r="A204" s="9">
        <v>4</v>
      </c>
      <c r="B204" s="96" t="s">
        <v>1546</v>
      </c>
      <c r="C204" s="64">
        <v>637</v>
      </c>
      <c r="D204" s="9" t="s">
        <v>2307</v>
      </c>
      <c r="E204" s="9">
        <v>366</v>
      </c>
      <c r="F204" s="11">
        <v>1.3673792711586199</v>
      </c>
      <c r="G204" s="105" t="s">
        <v>5014</v>
      </c>
      <c r="H204" s="11">
        <v>1.6502588268013001</v>
      </c>
      <c r="I204" s="11">
        <v>4.2357512953367902</v>
      </c>
      <c r="J204" s="105" t="s">
        <v>5015</v>
      </c>
      <c r="K204" s="87" t="str">
        <f t="shared" si="9"/>
        <v/>
      </c>
      <c r="L204" s="16" t="str">
        <f t="shared" si="10"/>
        <v/>
      </c>
      <c r="M204" s="16" t="str">
        <f t="shared" si="11"/>
        <v/>
      </c>
    </row>
    <row r="205" spans="1:13" x14ac:dyDescent="0.3">
      <c r="A205" s="9">
        <v>5</v>
      </c>
      <c r="B205" s="96" t="s">
        <v>1547</v>
      </c>
      <c r="C205" s="64">
        <v>638</v>
      </c>
      <c r="D205" s="9" t="s">
        <v>2308</v>
      </c>
      <c r="E205" s="9">
        <v>365</v>
      </c>
      <c r="F205" s="11">
        <v>1.3700948977958001</v>
      </c>
      <c r="G205" s="105" t="s">
        <v>5016</v>
      </c>
      <c r="H205" s="11">
        <v>1.6517050005139799</v>
      </c>
      <c r="I205" s="11">
        <v>4.2417962003454202</v>
      </c>
      <c r="J205" s="105" t="s">
        <v>5017</v>
      </c>
      <c r="K205" s="87" t="str">
        <f t="shared" si="9"/>
        <v/>
      </c>
      <c r="L205" s="16" t="str">
        <f t="shared" si="10"/>
        <v/>
      </c>
      <c r="M205" s="16" t="str">
        <f t="shared" si="11"/>
        <v/>
      </c>
    </row>
    <row r="206" spans="1:13" x14ac:dyDescent="0.3">
      <c r="A206" s="9">
        <v>6</v>
      </c>
      <c r="B206" s="96" t="s">
        <v>1548</v>
      </c>
      <c r="C206" s="64">
        <v>644</v>
      </c>
      <c r="D206" s="9" t="s">
        <v>2309</v>
      </c>
      <c r="E206" s="9">
        <v>91</v>
      </c>
      <c r="F206" s="11">
        <v>1.14790357170066</v>
      </c>
      <c r="G206" s="105" t="s">
        <v>5018</v>
      </c>
      <c r="H206" s="11">
        <v>0.89326864309903697</v>
      </c>
      <c r="I206" s="11">
        <v>2.67292972834972</v>
      </c>
      <c r="J206" s="105" t="s">
        <v>5019</v>
      </c>
      <c r="K206" s="87" t="str">
        <f t="shared" si="9"/>
        <v/>
      </c>
      <c r="L206" s="16" t="str">
        <f t="shared" si="10"/>
        <v/>
      </c>
      <c r="M206" s="16" t="str">
        <f t="shared" si="11"/>
        <v/>
      </c>
    </row>
    <row r="207" spans="1:13" x14ac:dyDescent="0.3">
      <c r="A207" s="9">
        <v>5</v>
      </c>
      <c r="B207" s="96" t="s">
        <v>3070</v>
      </c>
      <c r="C207" s="64">
        <v>645</v>
      </c>
      <c r="D207" s="9" t="s">
        <v>3382</v>
      </c>
      <c r="E207" s="9">
        <v>1</v>
      </c>
      <c r="F207" s="11">
        <v>0.37617554858934199</v>
      </c>
      <c r="G207" s="105"/>
      <c r="H207" s="11"/>
      <c r="I207" s="11"/>
      <c r="J207" s="105"/>
      <c r="K207" s="87" t="str">
        <f t="shared" si="9"/>
        <v>ACHTUNG! Anzahl Beobachtungen unter 10, Mittelwert und P95 sind statistisch nicht robust!</v>
      </c>
      <c r="L207" s="16" t="str">
        <f t="shared" si="10"/>
        <v>ACHTUNG! Anzahl Beobachtungen unter 10, Mittelwert und P95 sind statistisch nicht robust!</v>
      </c>
      <c r="M207" s="16" t="str">
        <f t="shared" si="11"/>
        <v>ACHTUNG! Anzahl Beobachtungen unter 60, P95 ist statistisch nicht robust!</v>
      </c>
    </row>
    <row r="208" spans="1:13" x14ac:dyDescent="0.3">
      <c r="A208" s="9">
        <v>6</v>
      </c>
      <c r="B208" s="96" t="s">
        <v>3071</v>
      </c>
      <c r="C208" s="64">
        <v>647</v>
      </c>
      <c r="D208" s="9" t="s">
        <v>3383</v>
      </c>
      <c r="E208" s="9">
        <v>1</v>
      </c>
      <c r="F208" s="11">
        <v>0.37617554858934199</v>
      </c>
      <c r="G208" s="105"/>
      <c r="H208" s="11"/>
      <c r="I208" s="11"/>
      <c r="J208" s="105"/>
      <c r="K208" s="87" t="str">
        <f t="shared" si="9"/>
        <v>ACHTUNG! Anzahl Beobachtungen unter 10, Mittelwert und P95 sind statistisch nicht robust!</v>
      </c>
      <c r="L208" s="16" t="str">
        <f t="shared" si="10"/>
        <v>ACHTUNG! Anzahl Beobachtungen unter 10, Mittelwert und P95 sind statistisch nicht robust!</v>
      </c>
      <c r="M208" s="16" t="str">
        <f t="shared" si="11"/>
        <v>ACHTUNG! Anzahl Beobachtungen unter 60, P95 ist statistisch nicht robust!</v>
      </c>
    </row>
    <row r="209" spans="1:13" x14ac:dyDescent="0.3">
      <c r="A209" s="9">
        <v>4</v>
      </c>
      <c r="B209" s="96" t="s">
        <v>1549</v>
      </c>
      <c r="C209" s="64">
        <v>654</v>
      </c>
      <c r="D209" s="9" t="s">
        <v>2310</v>
      </c>
      <c r="E209" s="9">
        <v>204</v>
      </c>
      <c r="F209" s="11">
        <v>1.0429756223448601</v>
      </c>
      <c r="G209" s="105" t="s">
        <v>5020</v>
      </c>
      <c r="H209" s="11">
        <v>1.0785740399680399</v>
      </c>
      <c r="I209" s="11">
        <v>2.9282592008188</v>
      </c>
      <c r="J209" s="105" t="s">
        <v>5021</v>
      </c>
      <c r="K209" s="87" t="str">
        <f t="shared" si="9"/>
        <v/>
      </c>
      <c r="L209" s="16" t="str">
        <f t="shared" si="10"/>
        <v/>
      </c>
      <c r="M209" s="16" t="str">
        <f t="shared" si="11"/>
        <v/>
      </c>
    </row>
    <row r="210" spans="1:13" x14ac:dyDescent="0.3">
      <c r="A210" s="9">
        <v>5</v>
      </c>
      <c r="B210" s="96" t="s">
        <v>1550</v>
      </c>
      <c r="C210" s="64">
        <v>655</v>
      </c>
      <c r="D210" s="9" t="s">
        <v>2311</v>
      </c>
      <c r="E210" s="9">
        <v>188</v>
      </c>
      <c r="F210" s="11">
        <v>1.1265025545452101</v>
      </c>
      <c r="G210" s="105" t="s">
        <v>5022</v>
      </c>
      <c r="H210" s="11">
        <v>1.07992479428488</v>
      </c>
      <c r="I210" s="11">
        <v>2.9589289981625999</v>
      </c>
      <c r="J210" s="105" t="s">
        <v>5023</v>
      </c>
      <c r="K210" s="87" t="str">
        <f t="shared" si="9"/>
        <v/>
      </c>
      <c r="L210" s="16" t="str">
        <f t="shared" si="10"/>
        <v/>
      </c>
      <c r="M210" s="16" t="str">
        <f t="shared" si="11"/>
        <v/>
      </c>
    </row>
    <row r="211" spans="1:13" x14ac:dyDescent="0.3">
      <c r="A211" s="9">
        <v>5</v>
      </c>
      <c r="B211" s="96" t="s">
        <v>3072</v>
      </c>
      <c r="C211" s="64">
        <v>656</v>
      </c>
      <c r="D211" s="9" t="s">
        <v>3384</v>
      </c>
      <c r="E211" s="9">
        <v>18</v>
      </c>
      <c r="F211" s="11">
        <v>5.4697039102855199E-2</v>
      </c>
      <c r="G211" s="105" t="s">
        <v>5024</v>
      </c>
      <c r="H211" s="11">
        <v>8.9712820233394802E-2</v>
      </c>
      <c r="I211" s="11">
        <v>0.18650168297293501</v>
      </c>
      <c r="J211" s="105" t="s">
        <v>5025</v>
      </c>
      <c r="K211" s="87" t="str">
        <f t="shared" si="9"/>
        <v>ACHTUNG! Anzahl Beobachtungen unter 60, P95 ist statistisch nicht robust!</v>
      </c>
      <c r="L211" s="16" t="str">
        <f t="shared" si="10"/>
        <v/>
      </c>
      <c r="M211" s="16" t="str">
        <f t="shared" si="11"/>
        <v>ACHTUNG! Anzahl Beobachtungen unter 60, P95 ist statistisch nicht robust!</v>
      </c>
    </row>
    <row r="212" spans="1:13" x14ac:dyDescent="0.3">
      <c r="A212" s="9">
        <v>6</v>
      </c>
      <c r="B212" s="96" t="s">
        <v>3073</v>
      </c>
      <c r="C212" s="64">
        <v>657</v>
      </c>
      <c r="D212" s="9" t="s">
        <v>3385</v>
      </c>
      <c r="E212" s="9">
        <v>18</v>
      </c>
      <c r="F212" s="11">
        <v>5.4697039102855199E-2</v>
      </c>
      <c r="G212" s="105" t="s">
        <v>5026</v>
      </c>
      <c r="H212" s="11">
        <v>8.9712820233394802E-2</v>
      </c>
      <c r="I212" s="11">
        <v>0.18650168297293501</v>
      </c>
      <c r="J212" s="105" t="s">
        <v>5025</v>
      </c>
      <c r="K212" s="87" t="str">
        <f t="shared" si="9"/>
        <v>ACHTUNG! Anzahl Beobachtungen unter 60, P95 ist statistisch nicht robust!</v>
      </c>
      <c r="L212" s="16" t="str">
        <f t="shared" si="10"/>
        <v/>
      </c>
      <c r="M212" s="16" t="str">
        <f t="shared" si="11"/>
        <v>ACHTUNG! Anzahl Beobachtungen unter 60, P95 ist statistisch nicht robust!</v>
      </c>
    </row>
    <row r="213" spans="1:13" x14ac:dyDescent="0.3">
      <c r="A213" s="9">
        <v>4</v>
      </c>
      <c r="B213" s="96" t="s">
        <v>3074</v>
      </c>
      <c r="C213" s="64">
        <v>662</v>
      </c>
      <c r="D213" s="9" t="s">
        <v>3386</v>
      </c>
      <c r="E213" s="9">
        <v>6</v>
      </c>
      <c r="F213" s="11">
        <v>0.91073001564250999</v>
      </c>
      <c r="G213" s="105" t="s">
        <v>5027</v>
      </c>
      <c r="H213" s="11">
        <v>0.55144046593632301</v>
      </c>
      <c r="I213" s="11">
        <v>1.6155273948924</v>
      </c>
      <c r="J213" s="105" t="s">
        <v>5028</v>
      </c>
      <c r="K213" s="87" t="str">
        <f t="shared" si="9"/>
        <v>ACHTUNG! Anzahl Beobachtungen unter 10, Mittelwert und P95 sind statistisch nicht robust!</v>
      </c>
      <c r="L213" s="16" t="str">
        <f t="shared" si="10"/>
        <v>ACHTUNG! Anzahl Beobachtungen unter 10, Mittelwert und P95 sind statistisch nicht robust!</v>
      </c>
      <c r="M213" s="16" t="str">
        <f t="shared" si="11"/>
        <v>ACHTUNG! Anzahl Beobachtungen unter 60, P95 ist statistisch nicht robust!</v>
      </c>
    </row>
    <row r="214" spans="1:13" x14ac:dyDescent="0.3">
      <c r="A214" s="9">
        <v>5</v>
      </c>
      <c r="B214" s="96" t="s">
        <v>3075</v>
      </c>
      <c r="C214" s="64">
        <v>663</v>
      </c>
      <c r="D214" s="9" t="s">
        <v>3387</v>
      </c>
      <c r="E214" s="9">
        <v>6</v>
      </c>
      <c r="F214" s="11">
        <v>0.91073001564250999</v>
      </c>
      <c r="G214" s="105" t="s">
        <v>5029</v>
      </c>
      <c r="H214" s="11">
        <v>0.55144046593632301</v>
      </c>
      <c r="I214" s="11">
        <v>1.6155273948924</v>
      </c>
      <c r="J214" s="105" t="s">
        <v>5028</v>
      </c>
      <c r="K214" s="87" t="str">
        <f t="shared" si="9"/>
        <v>ACHTUNG! Anzahl Beobachtungen unter 10, Mittelwert und P95 sind statistisch nicht robust!</v>
      </c>
      <c r="L214" s="16" t="str">
        <f t="shared" si="10"/>
        <v>ACHTUNG! Anzahl Beobachtungen unter 10, Mittelwert und P95 sind statistisch nicht robust!</v>
      </c>
      <c r="M214" s="16" t="str">
        <f t="shared" si="11"/>
        <v>ACHTUNG! Anzahl Beobachtungen unter 60, P95 ist statistisch nicht robust!</v>
      </c>
    </row>
    <row r="215" spans="1:13" x14ac:dyDescent="0.3">
      <c r="A215" s="9">
        <v>3</v>
      </c>
      <c r="B215" s="96" t="s">
        <v>1551</v>
      </c>
      <c r="C215" s="64">
        <v>673</v>
      </c>
      <c r="D215" s="9" t="s">
        <v>2312</v>
      </c>
      <c r="E215" s="9">
        <v>312</v>
      </c>
      <c r="F215" s="11">
        <v>1.5850674822225499</v>
      </c>
      <c r="G215" s="105" t="s">
        <v>5030</v>
      </c>
      <c r="H215" s="11">
        <v>1.6995835932557299</v>
      </c>
      <c r="I215" s="11">
        <v>4.6741135212388301</v>
      </c>
      <c r="J215" s="105" t="s">
        <v>5031</v>
      </c>
      <c r="K215" s="87" t="str">
        <f t="shared" si="9"/>
        <v/>
      </c>
      <c r="L215" s="16" t="str">
        <f t="shared" si="10"/>
        <v/>
      </c>
      <c r="M215" s="16" t="str">
        <f t="shared" si="11"/>
        <v/>
      </c>
    </row>
    <row r="216" spans="1:13" x14ac:dyDescent="0.3">
      <c r="A216" s="9">
        <v>4</v>
      </c>
      <c r="B216" s="96" t="s">
        <v>1552</v>
      </c>
      <c r="C216" s="64">
        <v>674</v>
      </c>
      <c r="D216" s="9" t="s">
        <v>2313</v>
      </c>
      <c r="E216" s="9">
        <v>284</v>
      </c>
      <c r="F216" s="11">
        <v>1.3477634060349699</v>
      </c>
      <c r="G216" s="105" t="s">
        <v>5032</v>
      </c>
      <c r="H216" s="11">
        <v>1.5098564464167401</v>
      </c>
      <c r="I216" s="11">
        <v>3.7406202645995998</v>
      </c>
      <c r="J216" s="105" t="s">
        <v>5033</v>
      </c>
      <c r="K216" s="87" t="str">
        <f t="shared" si="9"/>
        <v/>
      </c>
      <c r="L216" s="16" t="str">
        <f t="shared" si="10"/>
        <v/>
      </c>
      <c r="M216" s="16" t="str">
        <f t="shared" si="11"/>
        <v/>
      </c>
    </row>
    <row r="217" spans="1:13" x14ac:dyDescent="0.3">
      <c r="A217" s="9">
        <v>5</v>
      </c>
      <c r="B217" s="96" t="s">
        <v>1553</v>
      </c>
      <c r="C217" s="64">
        <v>675</v>
      </c>
      <c r="D217" s="9" t="s">
        <v>2314</v>
      </c>
      <c r="E217" s="9">
        <v>216</v>
      </c>
      <c r="F217" s="11">
        <v>1.32786653564044</v>
      </c>
      <c r="G217" s="105" t="s">
        <v>5034</v>
      </c>
      <c r="H217" s="11">
        <v>1.5033893904590601</v>
      </c>
      <c r="I217" s="11">
        <v>3.77289383960834</v>
      </c>
      <c r="J217" s="105" t="s">
        <v>5035</v>
      </c>
      <c r="K217" s="87" t="str">
        <f t="shared" si="9"/>
        <v/>
      </c>
      <c r="L217" s="16" t="str">
        <f t="shared" si="10"/>
        <v/>
      </c>
      <c r="M217" s="16" t="str">
        <f t="shared" si="11"/>
        <v/>
      </c>
    </row>
    <row r="218" spans="1:13" x14ac:dyDescent="0.3">
      <c r="A218" s="9">
        <v>6</v>
      </c>
      <c r="B218" s="96" t="s">
        <v>1554</v>
      </c>
      <c r="C218" s="64">
        <v>676</v>
      </c>
      <c r="D218" s="9" t="s">
        <v>2315</v>
      </c>
      <c r="E218" s="9">
        <v>216</v>
      </c>
      <c r="F218" s="11">
        <v>1.32786653564044</v>
      </c>
      <c r="G218" s="105" t="s">
        <v>5036</v>
      </c>
      <c r="H218" s="11">
        <v>1.5033893904590601</v>
      </c>
      <c r="I218" s="11">
        <v>3.77289383960834</v>
      </c>
      <c r="J218" s="105" t="s">
        <v>5035</v>
      </c>
      <c r="K218" s="87" t="str">
        <f t="shared" si="9"/>
        <v/>
      </c>
      <c r="L218" s="16" t="str">
        <f t="shared" si="10"/>
        <v/>
      </c>
      <c r="M218" s="16" t="str">
        <f t="shared" si="11"/>
        <v/>
      </c>
    </row>
    <row r="219" spans="1:13" x14ac:dyDescent="0.3">
      <c r="A219" s="9">
        <v>5</v>
      </c>
      <c r="B219" s="96" t="s">
        <v>1555</v>
      </c>
      <c r="C219" s="64">
        <v>679</v>
      </c>
      <c r="D219" s="9" t="s">
        <v>2316</v>
      </c>
      <c r="E219" s="9">
        <v>36</v>
      </c>
      <c r="F219" s="11">
        <v>0.81945024124298704</v>
      </c>
      <c r="G219" s="105" t="s">
        <v>5037</v>
      </c>
      <c r="H219" s="11">
        <v>0.93811159132190902</v>
      </c>
      <c r="I219" s="11">
        <v>2.7088452088452102</v>
      </c>
      <c r="J219" s="105" t="s">
        <v>5038</v>
      </c>
      <c r="K219" s="87" t="str">
        <f t="shared" si="9"/>
        <v>ACHTUNG! Anzahl Beobachtungen unter 60, P95 ist statistisch nicht robust!</v>
      </c>
      <c r="L219" s="16" t="str">
        <f t="shared" si="10"/>
        <v/>
      </c>
      <c r="M219" s="16" t="str">
        <f t="shared" si="11"/>
        <v>ACHTUNG! Anzahl Beobachtungen unter 60, P95 ist statistisch nicht robust!</v>
      </c>
    </row>
    <row r="220" spans="1:13" x14ac:dyDescent="0.3">
      <c r="A220" s="9">
        <v>6</v>
      </c>
      <c r="B220" s="96" t="s">
        <v>1556</v>
      </c>
      <c r="C220" s="64">
        <v>680</v>
      </c>
      <c r="D220" s="9" t="s">
        <v>2317</v>
      </c>
      <c r="E220" s="9">
        <v>36</v>
      </c>
      <c r="F220" s="11">
        <v>0.81945024124298704</v>
      </c>
      <c r="G220" s="105" t="s">
        <v>5039</v>
      </c>
      <c r="H220" s="11">
        <v>0.93811159132190902</v>
      </c>
      <c r="I220" s="11">
        <v>2.7088452088452102</v>
      </c>
      <c r="J220" s="105" t="s">
        <v>5038</v>
      </c>
      <c r="K220" s="87" t="str">
        <f t="shared" si="9"/>
        <v>ACHTUNG! Anzahl Beobachtungen unter 60, P95 ist statistisch nicht robust!</v>
      </c>
      <c r="L220" s="16" t="str">
        <f t="shared" si="10"/>
        <v/>
      </c>
      <c r="M220" s="16" t="str">
        <f t="shared" si="11"/>
        <v>ACHTUNG! Anzahl Beobachtungen unter 60, P95 ist statistisch nicht robust!</v>
      </c>
    </row>
    <row r="221" spans="1:13" x14ac:dyDescent="0.3">
      <c r="A221" s="9">
        <v>5</v>
      </c>
      <c r="B221" s="96" t="s">
        <v>1557</v>
      </c>
      <c r="C221" s="64">
        <v>682</v>
      </c>
      <c r="D221" s="9" t="s">
        <v>2318</v>
      </c>
      <c r="E221" s="9">
        <v>44</v>
      </c>
      <c r="F221" s="11">
        <v>1.51012333933746</v>
      </c>
      <c r="G221" s="105" t="s">
        <v>5040</v>
      </c>
      <c r="H221" s="11">
        <v>1.3616847837469901</v>
      </c>
      <c r="I221" s="11">
        <v>3.9927549068637802</v>
      </c>
      <c r="J221" s="105" t="s">
        <v>5041</v>
      </c>
      <c r="K221" s="87" t="str">
        <f t="shared" si="9"/>
        <v>ACHTUNG! Anzahl Beobachtungen unter 60, P95 ist statistisch nicht robust!</v>
      </c>
      <c r="L221" s="16" t="str">
        <f t="shared" si="10"/>
        <v/>
      </c>
      <c r="M221" s="16" t="str">
        <f t="shared" si="11"/>
        <v>ACHTUNG! Anzahl Beobachtungen unter 60, P95 ist statistisch nicht robust!</v>
      </c>
    </row>
    <row r="222" spans="1:13" x14ac:dyDescent="0.3">
      <c r="A222" s="9">
        <v>6</v>
      </c>
      <c r="B222" s="96" t="s">
        <v>1558</v>
      </c>
      <c r="C222" s="64">
        <v>683</v>
      </c>
      <c r="D222" s="9" t="s">
        <v>2319</v>
      </c>
      <c r="E222" s="9">
        <v>44</v>
      </c>
      <c r="F222" s="11">
        <v>1.51012333933746</v>
      </c>
      <c r="G222" s="105" t="s">
        <v>5042</v>
      </c>
      <c r="H222" s="11">
        <v>1.3616847837469901</v>
      </c>
      <c r="I222" s="11">
        <v>3.9927549068637802</v>
      </c>
      <c r="J222" s="105" t="s">
        <v>5041</v>
      </c>
      <c r="K222" s="87" t="str">
        <f t="shared" si="9"/>
        <v>ACHTUNG! Anzahl Beobachtungen unter 60, P95 ist statistisch nicht robust!</v>
      </c>
      <c r="L222" s="16" t="str">
        <f t="shared" si="10"/>
        <v/>
      </c>
      <c r="M222" s="16" t="str">
        <f t="shared" si="11"/>
        <v>ACHTUNG! Anzahl Beobachtungen unter 60, P95 ist statistisch nicht robust!</v>
      </c>
    </row>
    <row r="223" spans="1:13" x14ac:dyDescent="0.3">
      <c r="A223" s="9">
        <v>4</v>
      </c>
      <c r="B223" s="96" t="s">
        <v>1559</v>
      </c>
      <c r="C223" s="64">
        <v>698</v>
      </c>
      <c r="D223" s="9" t="s">
        <v>2320</v>
      </c>
      <c r="E223" s="9">
        <v>37</v>
      </c>
      <c r="F223" s="11">
        <v>3.02097965241903</v>
      </c>
      <c r="G223" s="105" t="s">
        <v>5043</v>
      </c>
      <c r="H223" s="11">
        <v>1.80860580509669</v>
      </c>
      <c r="I223" s="11">
        <v>5.7637756205469497</v>
      </c>
      <c r="J223" s="105" t="s">
        <v>5044</v>
      </c>
      <c r="K223" s="87" t="str">
        <f t="shared" si="9"/>
        <v>ACHTUNG! Anzahl Beobachtungen unter 60, P95 ist statistisch nicht robust!</v>
      </c>
      <c r="L223" s="16" t="str">
        <f t="shared" si="10"/>
        <v/>
      </c>
      <c r="M223" s="16" t="str">
        <f t="shared" si="11"/>
        <v>ACHTUNG! Anzahl Beobachtungen unter 60, P95 ist statistisch nicht robust!</v>
      </c>
    </row>
    <row r="224" spans="1:13" x14ac:dyDescent="0.3">
      <c r="A224" s="9">
        <v>5</v>
      </c>
      <c r="B224" s="96" t="s">
        <v>1560</v>
      </c>
      <c r="C224" s="64">
        <v>699</v>
      </c>
      <c r="D224" s="9" t="s">
        <v>2321</v>
      </c>
      <c r="E224" s="9">
        <v>8</v>
      </c>
      <c r="F224" s="11">
        <v>2.8665493026312099</v>
      </c>
      <c r="G224" s="105" t="s">
        <v>5045</v>
      </c>
      <c r="H224" s="11">
        <v>2.0382113602550298</v>
      </c>
      <c r="I224" s="11">
        <v>5.4736314090136498</v>
      </c>
      <c r="J224" s="105" t="s">
        <v>5046</v>
      </c>
      <c r="K224" s="87" t="str">
        <f t="shared" si="9"/>
        <v>ACHTUNG! Anzahl Beobachtungen unter 10, Mittelwert und P95 sind statistisch nicht robust!</v>
      </c>
      <c r="L224" s="16" t="str">
        <f t="shared" si="10"/>
        <v>ACHTUNG! Anzahl Beobachtungen unter 10, Mittelwert und P95 sind statistisch nicht robust!</v>
      </c>
      <c r="M224" s="16" t="str">
        <f t="shared" si="11"/>
        <v>ACHTUNG! Anzahl Beobachtungen unter 60, P95 ist statistisch nicht robust!</v>
      </c>
    </row>
    <row r="225" spans="1:13" x14ac:dyDescent="0.3">
      <c r="A225" s="9">
        <v>6</v>
      </c>
      <c r="B225" s="96" t="s">
        <v>1561</v>
      </c>
      <c r="C225" s="64">
        <v>700</v>
      </c>
      <c r="D225" s="9" t="s">
        <v>2322</v>
      </c>
      <c r="E225" s="9">
        <v>8</v>
      </c>
      <c r="F225" s="11">
        <v>2.8665493026312099</v>
      </c>
      <c r="G225" s="105" t="s">
        <v>5047</v>
      </c>
      <c r="H225" s="11">
        <v>2.0382113602550298</v>
      </c>
      <c r="I225" s="11">
        <v>5.4736314090136498</v>
      </c>
      <c r="J225" s="105" t="s">
        <v>5046</v>
      </c>
      <c r="K225" s="87" t="str">
        <f t="shared" si="9"/>
        <v>ACHTUNG! Anzahl Beobachtungen unter 10, Mittelwert und P95 sind statistisch nicht robust!</v>
      </c>
      <c r="L225" s="16" t="str">
        <f t="shared" si="10"/>
        <v>ACHTUNG! Anzahl Beobachtungen unter 10, Mittelwert und P95 sind statistisch nicht robust!</v>
      </c>
      <c r="M225" s="16" t="str">
        <f t="shared" si="11"/>
        <v>ACHTUNG! Anzahl Beobachtungen unter 60, P95 ist statistisch nicht robust!</v>
      </c>
    </row>
    <row r="226" spans="1:13" x14ac:dyDescent="0.3">
      <c r="A226" s="9">
        <v>5</v>
      </c>
      <c r="B226" s="96" t="s">
        <v>1562</v>
      </c>
      <c r="C226" s="64">
        <v>702</v>
      </c>
      <c r="D226" s="9" t="s">
        <v>2323</v>
      </c>
      <c r="E226" s="9">
        <v>15</v>
      </c>
      <c r="F226" s="11">
        <v>2.42747065197995</v>
      </c>
      <c r="G226" s="105" t="s">
        <v>5048</v>
      </c>
      <c r="H226" s="11">
        <v>1.2969088450258499</v>
      </c>
      <c r="I226" s="11">
        <v>4.4895138239961501</v>
      </c>
      <c r="J226" s="105" t="s">
        <v>5049</v>
      </c>
      <c r="K226" s="87" t="str">
        <f t="shared" si="9"/>
        <v>ACHTUNG! Anzahl Beobachtungen unter 60, P95 ist statistisch nicht robust!</v>
      </c>
      <c r="L226" s="16" t="str">
        <f t="shared" si="10"/>
        <v/>
      </c>
      <c r="M226" s="16" t="str">
        <f t="shared" si="11"/>
        <v>ACHTUNG! Anzahl Beobachtungen unter 60, P95 ist statistisch nicht robust!</v>
      </c>
    </row>
    <row r="227" spans="1:13" x14ac:dyDescent="0.3">
      <c r="A227" s="9">
        <v>6</v>
      </c>
      <c r="B227" s="96" t="s">
        <v>1563</v>
      </c>
      <c r="C227" s="64">
        <v>703</v>
      </c>
      <c r="D227" s="9" t="s">
        <v>2324</v>
      </c>
      <c r="E227" s="9">
        <v>15</v>
      </c>
      <c r="F227" s="11">
        <v>2.42747065197995</v>
      </c>
      <c r="G227" s="105" t="s">
        <v>5050</v>
      </c>
      <c r="H227" s="11">
        <v>1.2969088450258499</v>
      </c>
      <c r="I227" s="11">
        <v>4.4895138239961501</v>
      </c>
      <c r="J227" s="105" t="s">
        <v>5049</v>
      </c>
      <c r="K227" s="87" t="str">
        <f t="shared" si="9"/>
        <v>ACHTUNG! Anzahl Beobachtungen unter 60, P95 ist statistisch nicht robust!</v>
      </c>
      <c r="L227" s="16" t="str">
        <f t="shared" si="10"/>
        <v/>
      </c>
      <c r="M227" s="16" t="str">
        <f t="shared" si="11"/>
        <v>ACHTUNG! Anzahl Beobachtungen unter 60, P95 ist statistisch nicht robust!</v>
      </c>
    </row>
    <row r="228" spans="1:13" x14ac:dyDescent="0.3">
      <c r="A228" s="9">
        <v>5</v>
      </c>
      <c r="B228" s="96" t="s">
        <v>1564</v>
      </c>
      <c r="C228" s="64">
        <v>707</v>
      </c>
      <c r="D228" s="9" t="s">
        <v>2325</v>
      </c>
      <c r="E228" s="9">
        <v>15</v>
      </c>
      <c r="F228" s="11">
        <v>3.4954528625836798</v>
      </c>
      <c r="G228" s="105" t="s">
        <v>5051</v>
      </c>
      <c r="H228" s="11">
        <v>2.0671074994778</v>
      </c>
      <c r="I228" s="11">
        <v>6.70702853665885</v>
      </c>
      <c r="J228" s="105" t="s">
        <v>5052</v>
      </c>
      <c r="K228" s="87" t="str">
        <f t="shared" si="9"/>
        <v>ACHTUNG! Anzahl Beobachtungen unter 60, P95 ist statistisch nicht robust!</v>
      </c>
      <c r="L228" s="16" t="str">
        <f t="shared" si="10"/>
        <v/>
      </c>
      <c r="M228" s="16" t="str">
        <f t="shared" si="11"/>
        <v>ACHTUNG! Anzahl Beobachtungen unter 60, P95 ist statistisch nicht robust!</v>
      </c>
    </row>
    <row r="229" spans="1:13" x14ac:dyDescent="0.3">
      <c r="A229" s="9">
        <v>6</v>
      </c>
      <c r="B229" s="96" t="s">
        <v>1565</v>
      </c>
      <c r="C229" s="64">
        <v>708</v>
      </c>
      <c r="D229" s="9" t="s">
        <v>2326</v>
      </c>
      <c r="E229" s="9">
        <v>15</v>
      </c>
      <c r="F229" s="11">
        <v>3.4954528625836798</v>
      </c>
      <c r="G229" s="105" t="s">
        <v>5053</v>
      </c>
      <c r="H229" s="11">
        <v>2.0671074994778</v>
      </c>
      <c r="I229" s="11">
        <v>6.70702853665885</v>
      </c>
      <c r="J229" s="105" t="s">
        <v>5052</v>
      </c>
      <c r="K229" s="87" t="str">
        <f t="shared" si="9"/>
        <v>ACHTUNG! Anzahl Beobachtungen unter 60, P95 ist statistisch nicht robust!</v>
      </c>
      <c r="L229" s="16" t="str">
        <f t="shared" si="10"/>
        <v/>
      </c>
      <c r="M229" s="16" t="str">
        <f t="shared" si="11"/>
        <v>ACHTUNG! Anzahl Beobachtungen unter 60, P95 ist statistisch nicht robust!</v>
      </c>
    </row>
    <row r="230" spans="1:13" x14ac:dyDescent="0.3">
      <c r="A230" s="9">
        <v>3</v>
      </c>
      <c r="B230" s="96" t="s">
        <v>1566</v>
      </c>
      <c r="C230" s="64">
        <v>710</v>
      </c>
      <c r="D230" s="9" t="s">
        <v>2327</v>
      </c>
      <c r="E230" s="9">
        <v>15</v>
      </c>
      <c r="F230" s="11">
        <v>0.68206999817310199</v>
      </c>
      <c r="G230" s="105" t="s">
        <v>5054</v>
      </c>
      <c r="H230" s="11">
        <v>0.51730022945249399</v>
      </c>
      <c r="I230" s="11">
        <v>1.4247164902938301</v>
      </c>
      <c r="J230" s="105" t="s">
        <v>5055</v>
      </c>
      <c r="K230" s="87" t="str">
        <f t="shared" si="9"/>
        <v>ACHTUNG! Anzahl Beobachtungen unter 60, P95 ist statistisch nicht robust!</v>
      </c>
      <c r="L230" s="16" t="str">
        <f t="shared" si="10"/>
        <v/>
      </c>
      <c r="M230" s="16" t="str">
        <f t="shared" si="11"/>
        <v>ACHTUNG! Anzahl Beobachtungen unter 60, P95 ist statistisch nicht robust!</v>
      </c>
    </row>
    <row r="231" spans="1:13" x14ac:dyDescent="0.3">
      <c r="A231" s="9">
        <v>4</v>
      </c>
      <c r="B231" s="96" t="s">
        <v>1567</v>
      </c>
      <c r="C231" s="64">
        <v>711</v>
      </c>
      <c r="D231" s="9" t="s">
        <v>2328</v>
      </c>
      <c r="E231" s="9">
        <v>15</v>
      </c>
      <c r="F231" s="11">
        <v>0.68206999817310199</v>
      </c>
      <c r="G231" s="105" t="s">
        <v>5056</v>
      </c>
      <c r="H231" s="11">
        <v>0.51730022945249399</v>
      </c>
      <c r="I231" s="11">
        <v>1.4247164902938301</v>
      </c>
      <c r="J231" s="105" t="s">
        <v>5055</v>
      </c>
      <c r="K231" s="87" t="str">
        <f t="shared" si="9"/>
        <v>ACHTUNG! Anzahl Beobachtungen unter 60, P95 ist statistisch nicht robust!</v>
      </c>
      <c r="L231" s="16" t="str">
        <f t="shared" si="10"/>
        <v/>
      </c>
      <c r="M231" s="16" t="str">
        <f t="shared" si="11"/>
        <v>ACHTUNG! Anzahl Beobachtungen unter 60, P95 ist statistisch nicht robust!</v>
      </c>
    </row>
    <row r="232" spans="1:13" x14ac:dyDescent="0.3">
      <c r="A232" s="9">
        <v>2</v>
      </c>
      <c r="B232" s="96" t="s">
        <v>1568</v>
      </c>
      <c r="C232" s="64">
        <v>714</v>
      </c>
      <c r="D232" s="9" t="s">
        <v>2329</v>
      </c>
      <c r="E232" s="9">
        <v>309</v>
      </c>
      <c r="F232" s="11">
        <v>1.0660697389500999</v>
      </c>
      <c r="G232" s="105" t="s">
        <v>5057</v>
      </c>
      <c r="H232" s="11">
        <v>1.2337918166776201</v>
      </c>
      <c r="I232" s="11">
        <v>2.8921211418564998</v>
      </c>
      <c r="J232" s="105" t="s">
        <v>5058</v>
      </c>
      <c r="K232" s="87" t="str">
        <f t="shared" si="9"/>
        <v/>
      </c>
      <c r="L232" s="16" t="str">
        <f t="shared" si="10"/>
        <v/>
      </c>
      <c r="M232" s="16" t="str">
        <f t="shared" si="11"/>
        <v/>
      </c>
    </row>
    <row r="233" spans="1:13" x14ac:dyDescent="0.3">
      <c r="A233" s="9">
        <v>3</v>
      </c>
      <c r="B233" s="96" t="s">
        <v>1569</v>
      </c>
      <c r="C233" s="64">
        <v>715</v>
      </c>
      <c r="D233" s="9" t="s">
        <v>2330</v>
      </c>
      <c r="E233" s="9">
        <v>9</v>
      </c>
      <c r="F233" s="11">
        <v>1.5729348236776299</v>
      </c>
      <c r="G233" s="105" t="s">
        <v>5059</v>
      </c>
      <c r="H233" s="11">
        <v>1.60160334318513</v>
      </c>
      <c r="I233" s="11">
        <v>4.1840242952913496</v>
      </c>
      <c r="J233" s="105" t="s">
        <v>5060</v>
      </c>
      <c r="K233" s="87" t="str">
        <f t="shared" si="9"/>
        <v>ACHTUNG! Anzahl Beobachtungen unter 10, Mittelwert und P95 sind statistisch nicht robust!</v>
      </c>
      <c r="L233" s="16" t="str">
        <f t="shared" si="10"/>
        <v>ACHTUNG! Anzahl Beobachtungen unter 10, Mittelwert und P95 sind statistisch nicht robust!</v>
      </c>
      <c r="M233" s="16" t="str">
        <f t="shared" si="11"/>
        <v>ACHTUNG! Anzahl Beobachtungen unter 60, P95 ist statistisch nicht robust!</v>
      </c>
    </row>
    <row r="234" spans="1:13" x14ac:dyDescent="0.3">
      <c r="A234" s="9">
        <v>4</v>
      </c>
      <c r="B234" s="96" t="s">
        <v>1570</v>
      </c>
      <c r="C234" s="64">
        <v>716</v>
      </c>
      <c r="D234" s="9" t="s">
        <v>2331</v>
      </c>
      <c r="E234" s="9">
        <v>9</v>
      </c>
      <c r="F234" s="11">
        <v>1.5729348236776299</v>
      </c>
      <c r="G234" s="105" t="s">
        <v>5061</v>
      </c>
      <c r="H234" s="11">
        <v>1.60160334318513</v>
      </c>
      <c r="I234" s="11">
        <v>4.1840242952913496</v>
      </c>
      <c r="J234" s="105" t="s">
        <v>5060</v>
      </c>
      <c r="K234" s="87" t="str">
        <f t="shared" si="9"/>
        <v>ACHTUNG! Anzahl Beobachtungen unter 10, Mittelwert und P95 sind statistisch nicht robust!</v>
      </c>
      <c r="L234" s="16" t="str">
        <f t="shared" si="10"/>
        <v>ACHTUNG! Anzahl Beobachtungen unter 10, Mittelwert und P95 sind statistisch nicht robust!</v>
      </c>
      <c r="M234" s="16" t="str">
        <f t="shared" si="11"/>
        <v>ACHTUNG! Anzahl Beobachtungen unter 60, P95 ist statistisch nicht robust!</v>
      </c>
    </row>
    <row r="235" spans="1:13" x14ac:dyDescent="0.3">
      <c r="A235" s="9">
        <v>3</v>
      </c>
      <c r="B235" s="96" t="s">
        <v>1571</v>
      </c>
      <c r="C235" s="64">
        <v>717</v>
      </c>
      <c r="D235" s="9" t="s">
        <v>2332</v>
      </c>
      <c r="E235" s="9">
        <v>288</v>
      </c>
      <c r="F235" s="11">
        <v>0.74784497874650402</v>
      </c>
      <c r="G235" s="105" t="s">
        <v>5062</v>
      </c>
      <c r="H235" s="11">
        <v>1.0294604952013899</v>
      </c>
      <c r="I235" s="11">
        <v>2.14991881987984</v>
      </c>
      <c r="J235" s="105" t="s">
        <v>5063</v>
      </c>
      <c r="K235" s="87" t="str">
        <f t="shared" si="9"/>
        <v/>
      </c>
      <c r="L235" s="16" t="str">
        <f t="shared" si="10"/>
        <v/>
      </c>
      <c r="M235" s="16" t="str">
        <f t="shared" si="11"/>
        <v/>
      </c>
    </row>
    <row r="236" spans="1:13" x14ac:dyDescent="0.3">
      <c r="A236" s="9">
        <v>4</v>
      </c>
      <c r="B236" s="96" t="s">
        <v>1572</v>
      </c>
      <c r="C236" s="64">
        <v>718</v>
      </c>
      <c r="D236" s="9" t="s">
        <v>2333</v>
      </c>
      <c r="E236" s="9">
        <v>288</v>
      </c>
      <c r="F236" s="11">
        <v>0.74784497874650402</v>
      </c>
      <c r="G236" s="105" t="s">
        <v>5064</v>
      </c>
      <c r="H236" s="11">
        <v>1.0294604952013899</v>
      </c>
      <c r="I236" s="11">
        <v>2.14991881987984</v>
      </c>
      <c r="J236" s="105" t="s">
        <v>5063</v>
      </c>
      <c r="K236" s="87" t="str">
        <f t="shared" si="9"/>
        <v/>
      </c>
      <c r="L236" s="16" t="str">
        <f t="shared" si="10"/>
        <v/>
      </c>
      <c r="M236" s="16" t="str">
        <f t="shared" si="11"/>
        <v/>
      </c>
    </row>
    <row r="237" spans="1:13" x14ac:dyDescent="0.3">
      <c r="A237" s="9">
        <v>3</v>
      </c>
      <c r="B237" s="96" t="s">
        <v>1573</v>
      </c>
      <c r="C237" s="64">
        <v>721</v>
      </c>
      <c r="D237" s="9" t="s">
        <v>2334</v>
      </c>
      <c r="E237" s="9">
        <v>182</v>
      </c>
      <c r="F237" s="11">
        <v>0.50805266003381699</v>
      </c>
      <c r="G237" s="105" t="s">
        <v>5065</v>
      </c>
      <c r="H237" s="11">
        <v>0.738737035381129</v>
      </c>
      <c r="I237" s="11">
        <v>1.3547311277446801</v>
      </c>
      <c r="J237" s="105" t="s">
        <v>5066</v>
      </c>
      <c r="K237" s="87" t="str">
        <f t="shared" si="9"/>
        <v/>
      </c>
      <c r="L237" s="16" t="str">
        <f t="shared" si="10"/>
        <v/>
      </c>
      <c r="M237" s="16" t="str">
        <f t="shared" si="11"/>
        <v/>
      </c>
    </row>
    <row r="238" spans="1:13" x14ac:dyDescent="0.3">
      <c r="A238" s="9">
        <v>4</v>
      </c>
      <c r="B238" s="96" t="s">
        <v>1574</v>
      </c>
      <c r="C238" s="64">
        <v>722</v>
      </c>
      <c r="D238" s="9" t="s">
        <v>2335</v>
      </c>
      <c r="E238" s="9">
        <v>182</v>
      </c>
      <c r="F238" s="11">
        <v>0.50805266003381699</v>
      </c>
      <c r="G238" s="105" t="s">
        <v>5067</v>
      </c>
      <c r="H238" s="11">
        <v>0.738737035381129</v>
      </c>
      <c r="I238" s="11">
        <v>1.3547311277446801</v>
      </c>
      <c r="J238" s="105" t="s">
        <v>5066</v>
      </c>
      <c r="K238" s="87" t="str">
        <f t="shared" si="9"/>
        <v/>
      </c>
      <c r="L238" s="16" t="str">
        <f t="shared" si="10"/>
        <v/>
      </c>
      <c r="M238" s="16" t="str">
        <f t="shared" si="11"/>
        <v/>
      </c>
    </row>
    <row r="239" spans="1:13" x14ac:dyDescent="0.3">
      <c r="A239" s="9">
        <v>3</v>
      </c>
      <c r="B239" s="96" t="s">
        <v>3076</v>
      </c>
      <c r="C239" s="64">
        <v>723</v>
      </c>
      <c r="D239" s="9" t="s">
        <v>3388</v>
      </c>
      <c r="E239" s="9">
        <v>4</v>
      </c>
      <c r="F239" s="11">
        <v>6.9387429826604896E-2</v>
      </c>
      <c r="G239" s="105" t="s">
        <v>5068</v>
      </c>
      <c r="H239" s="11">
        <v>5.3012485587839699E-2</v>
      </c>
      <c r="I239" s="11">
        <v>0.12791865873213401</v>
      </c>
      <c r="J239" s="105" t="s">
        <v>5069</v>
      </c>
      <c r="K239" s="87" t="str">
        <f t="shared" si="9"/>
        <v>ACHTUNG! Anzahl Beobachtungen unter 10, Mittelwert und P95 sind statistisch nicht robust!</v>
      </c>
      <c r="L239" s="16" t="str">
        <f t="shared" si="10"/>
        <v>ACHTUNG! Anzahl Beobachtungen unter 10, Mittelwert und P95 sind statistisch nicht robust!</v>
      </c>
      <c r="M239" s="16" t="str">
        <f t="shared" si="11"/>
        <v>ACHTUNG! Anzahl Beobachtungen unter 60, P95 ist statistisch nicht robust!</v>
      </c>
    </row>
    <row r="240" spans="1:13" x14ac:dyDescent="0.3">
      <c r="A240" s="9">
        <v>3</v>
      </c>
      <c r="B240" s="96" t="s">
        <v>3077</v>
      </c>
      <c r="C240" s="64">
        <v>734</v>
      </c>
      <c r="D240" s="9" t="s">
        <v>3389</v>
      </c>
      <c r="E240" s="9">
        <v>3</v>
      </c>
      <c r="F240" s="11">
        <v>0.18584223877104</v>
      </c>
      <c r="G240" s="105" t="s">
        <v>5070</v>
      </c>
      <c r="H240" s="11">
        <v>5.3828432927755999E-2</v>
      </c>
      <c r="I240" s="11">
        <v>0.23868058733872799</v>
      </c>
      <c r="J240" s="105" t="s">
        <v>5071</v>
      </c>
      <c r="K240" s="87" t="str">
        <f t="shared" si="9"/>
        <v>ACHTUNG! Anzahl Beobachtungen unter 10, Mittelwert und P95 sind statistisch nicht robust!</v>
      </c>
      <c r="L240" s="16" t="str">
        <f t="shared" si="10"/>
        <v>ACHTUNG! Anzahl Beobachtungen unter 10, Mittelwert und P95 sind statistisch nicht robust!</v>
      </c>
      <c r="M240" s="16" t="str">
        <f t="shared" si="11"/>
        <v>ACHTUNG! Anzahl Beobachtungen unter 60, P95 ist statistisch nicht robust!</v>
      </c>
    </row>
    <row r="241" spans="1:13" x14ac:dyDescent="0.3">
      <c r="A241" s="9">
        <v>4</v>
      </c>
      <c r="B241" s="96" t="s">
        <v>3078</v>
      </c>
      <c r="C241" s="64">
        <v>735</v>
      </c>
      <c r="D241" s="9" t="s">
        <v>3390</v>
      </c>
      <c r="E241" s="9">
        <v>3</v>
      </c>
      <c r="F241" s="11">
        <v>0.18584223877104</v>
      </c>
      <c r="G241" s="105" t="s">
        <v>5070</v>
      </c>
      <c r="H241" s="11">
        <v>5.3828432927755999E-2</v>
      </c>
      <c r="I241" s="11">
        <v>0.23868058733872799</v>
      </c>
      <c r="J241" s="105" t="s">
        <v>5071</v>
      </c>
      <c r="K241" s="87" t="str">
        <f t="shared" si="9"/>
        <v>ACHTUNG! Anzahl Beobachtungen unter 10, Mittelwert und P95 sind statistisch nicht robust!</v>
      </c>
      <c r="L241" s="16" t="str">
        <f t="shared" si="10"/>
        <v>ACHTUNG! Anzahl Beobachtungen unter 10, Mittelwert und P95 sind statistisch nicht robust!</v>
      </c>
      <c r="M241" s="16" t="str">
        <f t="shared" si="11"/>
        <v>ACHTUNG! Anzahl Beobachtungen unter 60, P95 ist statistisch nicht robust!</v>
      </c>
    </row>
    <row r="242" spans="1:13" x14ac:dyDescent="0.3">
      <c r="A242" s="9">
        <v>3</v>
      </c>
      <c r="B242" s="96" t="s">
        <v>1577</v>
      </c>
      <c r="C242" s="64">
        <v>745</v>
      </c>
      <c r="D242" s="9" t="s">
        <v>2338</v>
      </c>
      <c r="E242" s="9">
        <v>6</v>
      </c>
      <c r="F242" s="11">
        <v>0.32457712429330798</v>
      </c>
      <c r="G242" s="105" t="s">
        <v>5072</v>
      </c>
      <c r="H242" s="11">
        <v>0.17105841468287</v>
      </c>
      <c r="I242" s="11">
        <v>0.51156697539255902</v>
      </c>
      <c r="J242" s="105" t="s">
        <v>5073</v>
      </c>
      <c r="K242" s="87" t="str">
        <f t="shared" si="9"/>
        <v>ACHTUNG! Anzahl Beobachtungen unter 10, Mittelwert und P95 sind statistisch nicht robust!</v>
      </c>
      <c r="L242" s="16" t="str">
        <f t="shared" si="10"/>
        <v>ACHTUNG! Anzahl Beobachtungen unter 10, Mittelwert und P95 sind statistisch nicht robust!</v>
      </c>
      <c r="M242" s="16" t="str">
        <f t="shared" si="11"/>
        <v>ACHTUNG! Anzahl Beobachtungen unter 60, P95 ist statistisch nicht robust!</v>
      </c>
    </row>
    <row r="243" spans="1:13" x14ac:dyDescent="0.3">
      <c r="A243" s="9">
        <v>4</v>
      </c>
      <c r="B243" s="96" t="s">
        <v>3079</v>
      </c>
      <c r="C243" s="64">
        <v>750</v>
      </c>
      <c r="D243" s="9" t="s">
        <v>3391</v>
      </c>
      <c r="E243" s="9">
        <v>6</v>
      </c>
      <c r="F243" s="11">
        <v>0.32457712429330798</v>
      </c>
      <c r="G243" s="105" t="s">
        <v>5074</v>
      </c>
      <c r="H243" s="11">
        <v>0.17105841468287</v>
      </c>
      <c r="I243" s="11">
        <v>0.51156697539255902</v>
      </c>
      <c r="J243" s="105" t="s">
        <v>5073</v>
      </c>
      <c r="K243" s="87" t="str">
        <f t="shared" si="9"/>
        <v>ACHTUNG! Anzahl Beobachtungen unter 10, Mittelwert und P95 sind statistisch nicht robust!</v>
      </c>
      <c r="L243" s="16" t="str">
        <f t="shared" si="10"/>
        <v>ACHTUNG! Anzahl Beobachtungen unter 10, Mittelwert und P95 sind statistisch nicht robust!</v>
      </c>
      <c r="M243" s="16" t="str">
        <f t="shared" si="11"/>
        <v>ACHTUNG! Anzahl Beobachtungen unter 60, P95 ist statistisch nicht robust!</v>
      </c>
    </row>
    <row r="244" spans="1:13" x14ac:dyDescent="0.3">
      <c r="A244" s="9">
        <v>3</v>
      </c>
      <c r="B244" s="96" t="s">
        <v>3080</v>
      </c>
      <c r="C244" s="64">
        <v>761</v>
      </c>
      <c r="D244" s="9" t="s">
        <v>3392</v>
      </c>
      <c r="E244" s="9">
        <v>10</v>
      </c>
      <c r="F244" s="11">
        <v>0.463165873595346</v>
      </c>
      <c r="G244" s="105" t="s">
        <v>5075</v>
      </c>
      <c r="H244" s="11">
        <v>0.57442218801118505</v>
      </c>
      <c r="I244" s="11">
        <v>1.49934893738416</v>
      </c>
      <c r="J244" s="105" t="s">
        <v>5076</v>
      </c>
      <c r="K244" s="87" t="str">
        <f t="shared" si="9"/>
        <v>ACHTUNG! Anzahl Beobachtungen unter 60, P95 ist statistisch nicht robust!</v>
      </c>
      <c r="L244" s="16" t="str">
        <f t="shared" si="10"/>
        <v/>
      </c>
      <c r="M244" s="16" t="str">
        <f t="shared" si="11"/>
        <v>ACHTUNG! Anzahl Beobachtungen unter 60, P95 ist statistisch nicht robust!</v>
      </c>
    </row>
    <row r="245" spans="1:13" x14ac:dyDescent="0.3">
      <c r="A245" s="9">
        <v>4</v>
      </c>
      <c r="B245" s="96" t="s">
        <v>3081</v>
      </c>
      <c r="C245" s="64">
        <v>762</v>
      </c>
      <c r="D245" s="9" t="s">
        <v>3393</v>
      </c>
      <c r="E245" s="9">
        <v>10</v>
      </c>
      <c r="F245" s="11">
        <v>0.463165873595346</v>
      </c>
      <c r="G245" s="105" t="s">
        <v>5077</v>
      </c>
      <c r="H245" s="11">
        <v>0.57442218801118505</v>
      </c>
      <c r="I245" s="11">
        <v>1.49934893738416</v>
      </c>
      <c r="J245" s="105" t="s">
        <v>5076</v>
      </c>
      <c r="K245" s="87" t="str">
        <f t="shared" si="9"/>
        <v>ACHTUNG! Anzahl Beobachtungen unter 60, P95 ist statistisch nicht robust!</v>
      </c>
      <c r="L245" s="16" t="str">
        <f t="shared" si="10"/>
        <v/>
      </c>
      <c r="M245" s="16" t="str">
        <f t="shared" si="11"/>
        <v>ACHTUNG! Anzahl Beobachtungen unter 60, P95 ist statistisch nicht robust!</v>
      </c>
    </row>
    <row r="246" spans="1:13" x14ac:dyDescent="0.3">
      <c r="A246" s="9">
        <v>2</v>
      </c>
      <c r="B246" s="96" t="s">
        <v>1578</v>
      </c>
      <c r="C246" s="64">
        <v>791</v>
      </c>
      <c r="D246" s="9" t="s">
        <v>2339</v>
      </c>
      <c r="E246" s="9">
        <v>43</v>
      </c>
      <c r="F246" s="11">
        <v>0.84217710742760299</v>
      </c>
      <c r="G246" s="105" t="s">
        <v>5078</v>
      </c>
      <c r="H246" s="11">
        <v>0.80596100490296096</v>
      </c>
      <c r="I246" s="11">
        <v>2.4446737384468298</v>
      </c>
      <c r="J246" s="105" t="s">
        <v>5079</v>
      </c>
      <c r="K246" s="87" t="str">
        <f t="shared" si="9"/>
        <v>ACHTUNG! Anzahl Beobachtungen unter 60, P95 ist statistisch nicht robust!</v>
      </c>
      <c r="L246" s="16" t="str">
        <f t="shared" si="10"/>
        <v/>
      </c>
      <c r="M246" s="16" t="str">
        <f t="shared" si="11"/>
        <v>ACHTUNG! Anzahl Beobachtungen unter 60, P95 ist statistisch nicht robust!</v>
      </c>
    </row>
    <row r="247" spans="1:13" x14ac:dyDescent="0.3">
      <c r="A247" s="9">
        <v>3</v>
      </c>
      <c r="B247" s="96" t="s">
        <v>1579</v>
      </c>
      <c r="C247" s="64">
        <v>792</v>
      </c>
      <c r="D247" s="9" t="s">
        <v>2340</v>
      </c>
      <c r="E247" s="9">
        <v>43</v>
      </c>
      <c r="F247" s="11">
        <v>0.84217710742760299</v>
      </c>
      <c r="G247" s="105" t="s">
        <v>5080</v>
      </c>
      <c r="H247" s="11">
        <v>0.80596100490296096</v>
      </c>
      <c r="I247" s="11">
        <v>2.4446737384468298</v>
      </c>
      <c r="J247" s="105" t="s">
        <v>5079</v>
      </c>
      <c r="K247" s="87" t="str">
        <f t="shared" si="9"/>
        <v>ACHTUNG! Anzahl Beobachtungen unter 60, P95 ist statistisch nicht robust!</v>
      </c>
      <c r="L247" s="16" t="str">
        <f t="shared" si="10"/>
        <v/>
      </c>
      <c r="M247" s="16" t="str">
        <f t="shared" si="11"/>
        <v>ACHTUNG! Anzahl Beobachtungen unter 60, P95 ist statistisch nicht robust!</v>
      </c>
    </row>
    <row r="248" spans="1:13" x14ac:dyDescent="0.3">
      <c r="A248" s="9">
        <v>4</v>
      </c>
      <c r="B248" s="96" t="s">
        <v>1580</v>
      </c>
      <c r="C248" s="64">
        <v>793</v>
      </c>
      <c r="D248" s="9" t="s">
        <v>2341</v>
      </c>
      <c r="E248" s="9">
        <v>39</v>
      </c>
      <c r="F248" s="11">
        <v>0.82819479032119103</v>
      </c>
      <c r="G248" s="105" t="s">
        <v>5081</v>
      </c>
      <c r="H248" s="11">
        <v>0.82627751665876104</v>
      </c>
      <c r="I248" s="11">
        <v>2.4639319874336998</v>
      </c>
      <c r="J248" s="105" t="s">
        <v>5082</v>
      </c>
      <c r="K248" s="87" t="str">
        <f t="shared" si="9"/>
        <v>ACHTUNG! Anzahl Beobachtungen unter 60, P95 ist statistisch nicht robust!</v>
      </c>
      <c r="L248" s="16" t="str">
        <f t="shared" si="10"/>
        <v/>
      </c>
      <c r="M248" s="16" t="str">
        <f t="shared" si="11"/>
        <v>ACHTUNG! Anzahl Beobachtungen unter 60, P95 ist statistisch nicht robust!</v>
      </c>
    </row>
    <row r="249" spans="1:13" x14ac:dyDescent="0.3">
      <c r="A249" s="9">
        <v>5</v>
      </c>
      <c r="B249" s="96" t="s">
        <v>1581</v>
      </c>
      <c r="C249" s="64">
        <v>794</v>
      </c>
      <c r="D249" s="9" t="s">
        <v>2342</v>
      </c>
      <c r="E249" s="9">
        <v>34</v>
      </c>
      <c r="F249" s="11">
        <v>0.89056338583821304</v>
      </c>
      <c r="G249" s="105" t="s">
        <v>5083</v>
      </c>
      <c r="H249" s="11">
        <v>0.85086398347075398</v>
      </c>
      <c r="I249" s="11">
        <v>2.50530907444305</v>
      </c>
      <c r="J249" s="105" t="s">
        <v>5084</v>
      </c>
      <c r="K249" s="87" t="str">
        <f t="shared" si="9"/>
        <v>ACHTUNG! Anzahl Beobachtungen unter 60, P95 ist statistisch nicht robust!</v>
      </c>
      <c r="L249" s="16" t="str">
        <f t="shared" si="10"/>
        <v/>
      </c>
      <c r="M249" s="16" t="str">
        <f t="shared" si="11"/>
        <v>ACHTUNG! Anzahl Beobachtungen unter 60, P95 ist statistisch nicht robust!</v>
      </c>
    </row>
    <row r="250" spans="1:13" x14ac:dyDescent="0.3">
      <c r="A250" s="9">
        <v>5</v>
      </c>
      <c r="B250" s="96" t="s">
        <v>3082</v>
      </c>
      <c r="C250" s="64">
        <v>800</v>
      </c>
      <c r="D250" s="9" t="s">
        <v>3394</v>
      </c>
      <c r="E250" s="9">
        <v>1</v>
      </c>
      <c r="F250" s="11">
        <v>0.14003979791108201</v>
      </c>
      <c r="G250" s="105"/>
      <c r="H250" s="11"/>
      <c r="I250" s="11"/>
      <c r="J250" s="105"/>
      <c r="K250" s="87" t="str">
        <f t="shared" si="9"/>
        <v>ACHTUNG! Anzahl Beobachtungen unter 10, Mittelwert und P95 sind statistisch nicht robust!</v>
      </c>
      <c r="L250" s="16" t="str">
        <f t="shared" si="10"/>
        <v>ACHTUNG! Anzahl Beobachtungen unter 10, Mittelwert und P95 sind statistisch nicht robust!</v>
      </c>
      <c r="M250" s="16" t="str">
        <f t="shared" si="11"/>
        <v>ACHTUNG! Anzahl Beobachtungen unter 60, P95 ist statistisch nicht robust!</v>
      </c>
    </row>
    <row r="251" spans="1:13" x14ac:dyDescent="0.3">
      <c r="A251" s="9">
        <v>5</v>
      </c>
      <c r="B251" s="96" t="s">
        <v>3083</v>
      </c>
      <c r="C251" s="64">
        <v>807</v>
      </c>
      <c r="D251" s="9" t="s">
        <v>3395</v>
      </c>
      <c r="E251" s="9">
        <v>1</v>
      </c>
      <c r="F251" s="11">
        <v>0.25201109748825301</v>
      </c>
      <c r="G251" s="105"/>
      <c r="H251" s="11"/>
      <c r="I251" s="11"/>
      <c r="J251" s="105"/>
      <c r="K251" s="87" t="str">
        <f t="shared" si="9"/>
        <v>ACHTUNG! Anzahl Beobachtungen unter 10, Mittelwert und P95 sind statistisch nicht robust!</v>
      </c>
      <c r="L251" s="16" t="str">
        <f t="shared" si="10"/>
        <v>ACHTUNG! Anzahl Beobachtungen unter 10, Mittelwert und P95 sind statistisch nicht robust!</v>
      </c>
      <c r="M251" s="16" t="str">
        <f t="shared" si="11"/>
        <v>ACHTUNG! Anzahl Beobachtungen unter 60, P95 ist statistisch nicht robust!</v>
      </c>
    </row>
    <row r="252" spans="1:13" x14ac:dyDescent="0.3">
      <c r="A252" s="9">
        <v>4</v>
      </c>
      <c r="B252" s="96" t="s">
        <v>1582</v>
      </c>
      <c r="C252" s="64">
        <v>812</v>
      </c>
      <c r="D252" s="9" t="s">
        <v>2343</v>
      </c>
      <c r="E252" s="9">
        <v>4</v>
      </c>
      <c r="F252" s="11">
        <v>0.97850469921512395</v>
      </c>
      <c r="G252" s="105" t="s">
        <v>5085</v>
      </c>
      <c r="H252" s="11">
        <v>0.64709455152796502</v>
      </c>
      <c r="I252" s="11">
        <v>1.7409654412804201</v>
      </c>
      <c r="J252" s="105" t="s">
        <v>5086</v>
      </c>
      <c r="K252" s="87" t="str">
        <f t="shared" si="9"/>
        <v>ACHTUNG! Anzahl Beobachtungen unter 10, Mittelwert und P95 sind statistisch nicht robust!</v>
      </c>
      <c r="L252" s="16" t="str">
        <f t="shared" si="10"/>
        <v>ACHTUNG! Anzahl Beobachtungen unter 10, Mittelwert und P95 sind statistisch nicht robust!</v>
      </c>
      <c r="M252" s="16" t="str">
        <f t="shared" si="11"/>
        <v>ACHTUNG! Anzahl Beobachtungen unter 60, P95 ist statistisch nicht robust!</v>
      </c>
    </row>
    <row r="253" spans="1:13" x14ac:dyDescent="0.3">
      <c r="A253" s="9">
        <v>5</v>
      </c>
      <c r="B253" s="96" t="s">
        <v>3084</v>
      </c>
      <c r="C253" s="64">
        <v>813</v>
      </c>
      <c r="D253" s="9" t="s">
        <v>3396</v>
      </c>
      <c r="E253" s="9">
        <v>4</v>
      </c>
      <c r="F253" s="11">
        <v>0.97850469921512395</v>
      </c>
      <c r="G253" s="105" t="s">
        <v>5085</v>
      </c>
      <c r="H253" s="11">
        <v>0.64709455152796502</v>
      </c>
      <c r="I253" s="11">
        <v>1.7409654412804201</v>
      </c>
      <c r="J253" s="105" t="s">
        <v>5086</v>
      </c>
      <c r="K253" s="87" t="str">
        <f t="shared" si="9"/>
        <v>ACHTUNG! Anzahl Beobachtungen unter 10, Mittelwert und P95 sind statistisch nicht robust!</v>
      </c>
      <c r="L253" s="16" t="str">
        <f t="shared" si="10"/>
        <v>ACHTUNG! Anzahl Beobachtungen unter 10, Mittelwert und P95 sind statistisch nicht robust!</v>
      </c>
      <c r="M253" s="16" t="str">
        <f t="shared" si="11"/>
        <v>ACHTUNG! Anzahl Beobachtungen unter 60, P95 ist statistisch nicht robust!</v>
      </c>
    </row>
    <row r="254" spans="1:13" x14ac:dyDescent="0.3">
      <c r="A254" s="9">
        <v>2</v>
      </c>
      <c r="B254" s="96" t="s">
        <v>1583</v>
      </c>
      <c r="C254" s="64">
        <v>834</v>
      </c>
      <c r="D254" s="9" t="s">
        <v>2344</v>
      </c>
      <c r="E254" s="9">
        <v>324</v>
      </c>
      <c r="F254" s="11">
        <v>3.3413029934390499E-2</v>
      </c>
      <c r="G254" s="105" t="s">
        <v>5087</v>
      </c>
      <c r="H254" s="11">
        <v>5.3124391656885497E-2</v>
      </c>
      <c r="I254" s="11">
        <v>7.8400862825533602E-2</v>
      </c>
      <c r="J254" s="105" t="s">
        <v>5088</v>
      </c>
      <c r="K254" s="87" t="str">
        <f t="shared" si="9"/>
        <v/>
      </c>
      <c r="L254" s="16" t="str">
        <f t="shared" si="10"/>
        <v/>
      </c>
      <c r="M254" s="16" t="str">
        <f t="shared" si="11"/>
        <v/>
      </c>
    </row>
    <row r="255" spans="1:13" x14ac:dyDescent="0.3">
      <c r="A255" s="9">
        <v>3</v>
      </c>
      <c r="B255" s="96" t="s">
        <v>1584</v>
      </c>
      <c r="C255" s="64">
        <v>835</v>
      </c>
      <c r="D255" s="9" t="s">
        <v>2345</v>
      </c>
      <c r="E255" s="9">
        <v>324</v>
      </c>
      <c r="F255" s="11">
        <v>3.3413029934390499E-2</v>
      </c>
      <c r="G255" s="105" t="s">
        <v>5089</v>
      </c>
      <c r="H255" s="11">
        <v>5.3124391656885497E-2</v>
      </c>
      <c r="I255" s="11">
        <v>7.8400862825533602E-2</v>
      </c>
      <c r="J255" s="105" t="s">
        <v>5088</v>
      </c>
      <c r="K255" s="87" t="str">
        <f t="shared" si="9"/>
        <v/>
      </c>
      <c r="L255" s="16" t="str">
        <f t="shared" si="10"/>
        <v/>
      </c>
      <c r="M255" s="16" t="str">
        <f t="shared" si="11"/>
        <v/>
      </c>
    </row>
    <row r="256" spans="1:13" x14ac:dyDescent="0.3">
      <c r="A256" s="9">
        <v>4</v>
      </c>
      <c r="B256" s="96" t="s">
        <v>1587</v>
      </c>
      <c r="C256" s="64">
        <v>838</v>
      </c>
      <c r="D256" s="9" t="s">
        <v>2348</v>
      </c>
      <c r="E256" s="9">
        <v>119</v>
      </c>
      <c r="F256" s="11">
        <v>3.3587165302857901E-2</v>
      </c>
      <c r="G256" s="105" t="s">
        <v>5090</v>
      </c>
      <c r="H256" s="11">
        <v>2.66062805174214E-2</v>
      </c>
      <c r="I256" s="11">
        <v>7.8497666116083303E-2</v>
      </c>
      <c r="J256" s="105" t="s">
        <v>5091</v>
      </c>
      <c r="K256" s="87" t="str">
        <f t="shared" si="9"/>
        <v/>
      </c>
      <c r="L256" s="16" t="str">
        <f t="shared" si="10"/>
        <v/>
      </c>
      <c r="M256" s="16" t="str">
        <f t="shared" si="11"/>
        <v/>
      </c>
    </row>
    <row r="257" spans="1:13" x14ac:dyDescent="0.3">
      <c r="A257" s="9">
        <v>5</v>
      </c>
      <c r="B257" s="96" t="s">
        <v>1588</v>
      </c>
      <c r="C257" s="64">
        <v>839</v>
      </c>
      <c r="D257" s="9" t="s">
        <v>2349</v>
      </c>
      <c r="E257" s="9">
        <v>119</v>
      </c>
      <c r="F257" s="11">
        <v>3.3587165302857901E-2</v>
      </c>
      <c r="G257" s="105" t="s">
        <v>5092</v>
      </c>
      <c r="H257" s="11">
        <v>2.66062805174214E-2</v>
      </c>
      <c r="I257" s="11">
        <v>7.8497666116083303E-2</v>
      </c>
      <c r="J257" s="105" t="s">
        <v>5091</v>
      </c>
      <c r="K257" s="87" t="str">
        <f t="shared" si="9"/>
        <v/>
      </c>
      <c r="L257" s="16" t="str">
        <f t="shared" si="10"/>
        <v/>
      </c>
      <c r="M257" s="16" t="str">
        <f t="shared" si="11"/>
        <v/>
      </c>
    </row>
    <row r="258" spans="1:13" x14ac:dyDescent="0.3">
      <c r="A258" s="9">
        <v>4</v>
      </c>
      <c r="B258" s="96" t="s">
        <v>1589</v>
      </c>
      <c r="C258" s="64">
        <v>842</v>
      </c>
      <c r="D258" s="9" t="s">
        <v>2350</v>
      </c>
      <c r="E258" s="9">
        <v>6</v>
      </c>
      <c r="F258" s="11">
        <v>6.1067394121972297E-2</v>
      </c>
      <c r="G258" s="105" t="s">
        <v>5093</v>
      </c>
      <c r="H258" s="11">
        <v>0.11196942973915899</v>
      </c>
      <c r="I258" s="11">
        <v>0.22417904368743499</v>
      </c>
      <c r="J258" s="105" t="s">
        <v>5094</v>
      </c>
      <c r="K258" s="87" t="str">
        <f t="shared" si="9"/>
        <v>ACHTUNG! Anzahl Beobachtungen unter 10, Mittelwert und P95 sind statistisch nicht robust!</v>
      </c>
      <c r="L258" s="16" t="str">
        <f t="shared" si="10"/>
        <v>ACHTUNG! Anzahl Beobachtungen unter 10, Mittelwert und P95 sind statistisch nicht robust!</v>
      </c>
      <c r="M258" s="16" t="str">
        <f t="shared" si="11"/>
        <v>ACHTUNG! Anzahl Beobachtungen unter 60, P95 ist statistisch nicht robust!</v>
      </c>
    </row>
    <row r="259" spans="1:13" x14ac:dyDescent="0.3">
      <c r="A259" s="9">
        <v>5</v>
      </c>
      <c r="B259" s="96" t="s">
        <v>1590</v>
      </c>
      <c r="C259" s="64">
        <v>849</v>
      </c>
      <c r="D259" s="9" t="s">
        <v>2351</v>
      </c>
      <c r="E259" s="9">
        <v>4</v>
      </c>
      <c r="F259" s="11">
        <v>1.48050686613138E-2</v>
      </c>
      <c r="G259" s="105" t="s">
        <v>5095</v>
      </c>
      <c r="H259" s="11">
        <v>1.05370300940107E-2</v>
      </c>
      <c r="I259" s="11">
        <v>2.7623384524892099E-2</v>
      </c>
      <c r="J259" s="105" t="s">
        <v>5096</v>
      </c>
      <c r="K259" s="87" t="str">
        <f t="shared" si="9"/>
        <v>ACHTUNG! Anzahl Beobachtungen unter 10, Mittelwert und P95 sind statistisch nicht robust!</v>
      </c>
      <c r="L259" s="16" t="str">
        <f t="shared" si="10"/>
        <v>ACHTUNG! Anzahl Beobachtungen unter 10, Mittelwert und P95 sind statistisch nicht robust!</v>
      </c>
      <c r="M259" s="16" t="str">
        <f t="shared" si="11"/>
        <v>ACHTUNG! Anzahl Beobachtungen unter 60, P95 ist statistisch nicht robust!</v>
      </c>
    </row>
    <row r="260" spans="1:13" x14ac:dyDescent="0.3">
      <c r="A260" s="9">
        <v>5</v>
      </c>
      <c r="B260" s="96" t="s">
        <v>3085</v>
      </c>
      <c r="C260" s="64">
        <v>853</v>
      </c>
      <c r="D260" s="9" t="s">
        <v>3397</v>
      </c>
      <c r="E260" s="9">
        <v>3</v>
      </c>
      <c r="F260" s="11">
        <v>0.10239469669552601</v>
      </c>
      <c r="G260" s="105" t="s">
        <v>5097</v>
      </c>
      <c r="H260" s="11">
        <v>0.16150112307717601</v>
      </c>
      <c r="I260" s="11">
        <v>0.26137345465449202</v>
      </c>
      <c r="J260" s="105" t="s">
        <v>5098</v>
      </c>
      <c r="K260" s="87" t="str">
        <f t="shared" ref="K260:K323" si="12">IF(NOT(L260=""),L260,IF(NOT(M260=""),M260,""))</f>
        <v>ACHTUNG! Anzahl Beobachtungen unter 10, Mittelwert und P95 sind statistisch nicht robust!</v>
      </c>
      <c r="L260" s="16" t="str">
        <f t="shared" ref="L260:L323" si="13">IF(E260&lt;10,"ACHTUNG! Anzahl Beobachtungen unter 10, Mittelwert und P95 sind statistisch nicht robust!","")</f>
        <v>ACHTUNG! Anzahl Beobachtungen unter 10, Mittelwert und P95 sind statistisch nicht robust!</v>
      </c>
      <c r="M260" s="16" t="str">
        <f t="shared" ref="M260:M323" si="14">IF(E260&lt;60,"ACHTUNG! Anzahl Beobachtungen unter 60, P95 ist statistisch nicht robust!","")</f>
        <v>ACHTUNG! Anzahl Beobachtungen unter 60, P95 ist statistisch nicht robust!</v>
      </c>
    </row>
    <row r="261" spans="1:13" x14ac:dyDescent="0.3">
      <c r="A261" s="9">
        <v>4</v>
      </c>
      <c r="B261" s="96" t="s">
        <v>1591</v>
      </c>
      <c r="C261" s="64">
        <v>862</v>
      </c>
      <c r="D261" s="9" t="s">
        <v>2352</v>
      </c>
      <c r="E261" s="9">
        <v>201</v>
      </c>
      <c r="F261" s="11">
        <v>2.9967852984159601E-2</v>
      </c>
      <c r="G261" s="105" t="s">
        <v>5099</v>
      </c>
      <c r="H261" s="11">
        <v>5.7425433351142197E-2</v>
      </c>
      <c r="I261" s="11">
        <v>7.0078690228690205E-2</v>
      </c>
      <c r="J261" s="105" t="s">
        <v>5100</v>
      </c>
      <c r="K261" s="87" t="str">
        <f t="shared" si="12"/>
        <v/>
      </c>
      <c r="L261" s="16" t="str">
        <f t="shared" si="13"/>
        <v/>
      </c>
      <c r="M261" s="16" t="str">
        <f t="shared" si="14"/>
        <v/>
      </c>
    </row>
    <row r="262" spans="1:13" x14ac:dyDescent="0.3">
      <c r="A262" s="9">
        <v>5</v>
      </c>
      <c r="B262" s="96" t="s">
        <v>1592</v>
      </c>
      <c r="C262" s="64">
        <v>863</v>
      </c>
      <c r="D262" s="9" t="s">
        <v>2353</v>
      </c>
      <c r="E262" s="9">
        <v>201</v>
      </c>
      <c r="F262" s="11">
        <v>2.9967852984159601E-2</v>
      </c>
      <c r="G262" s="105" t="s">
        <v>5101</v>
      </c>
      <c r="H262" s="11">
        <v>5.7425433351142197E-2</v>
      </c>
      <c r="I262" s="11">
        <v>7.0078690228690205E-2</v>
      </c>
      <c r="J262" s="105" t="s">
        <v>5100</v>
      </c>
      <c r="K262" s="87" t="str">
        <f t="shared" si="12"/>
        <v/>
      </c>
      <c r="L262" s="16" t="str">
        <f t="shared" si="13"/>
        <v/>
      </c>
      <c r="M262" s="16" t="str">
        <f t="shared" si="14"/>
        <v/>
      </c>
    </row>
    <row r="263" spans="1:13" x14ac:dyDescent="0.3">
      <c r="A263" s="9">
        <v>4</v>
      </c>
      <c r="B263" s="96" t="s">
        <v>3086</v>
      </c>
      <c r="C263" s="64">
        <v>872</v>
      </c>
      <c r="D263" s="9" t="s">
        <v>3398</v>
      </c>
      <c r="E263" s="9">
        <v>3</v>
      </c>
      <c r="F263" s="11">
        <v>7.9047209197749997E-3</v>
      </c>
      <c r="G263" s="105" t="s">
        <v>5102</v>
      </c>
      <c r="H263" s="11">
        <v>1.2213302357114601E-2</v>
      </c>
      <c r="I263" s="11">
        <v>1.9920829264916399E-2</v>
      </c>
      <c r="J263" s="105" t="s">
        <v>5103</v>
      </c>
      <c r="K263" s="87" t="str">
        <f t="shared" si="12"/>
        <v>ACHTUNG! Anzahl Beobachtungen unter 10, Mittelwert und P95 sind statistisch nicht robust!</v>
      </c>
      <c r="L263" s="16" t="str">
        <f t="shared" si="13"/>
        <v>ACHTUNG! Anzahl Beobachtungen unter 10, Mittelwert und P95 sind statistisch nicht robust!</v>
      </c>
      <c r="M263" s="16" t="str">
        <f t="shared" si="14"/>
        <v>ACHTUNG! Anzahl Beobachtungen unter 60, P95 ist statistisch nicht robust!</v>
      </c>
    </row>
    <row r="264" spans="1:13" x14ac:dyDescent="0.3">
      <c r="A264" s="9">
        <v>5</v>
      </c>
      <c r="B264" s="96" t="s">
        <v>3087</v>
      </c>
      <c r="C264" s="64">
        <v>873</v>
      </c>
      <c r="D264" s="9" t="s">
        <v>3399</v>
      </c>
      <c r="E264" s="9">
        <v>3</v>
      </c>
      <c r="F264" s="11">
        <v>7.9047209197749997E-3</v>
      </c>
      <c r="G264" s="105" t="s">
        <v>5104</v>
      </c>
      <c r="H264" s="11">
        <v>1.2213302357114601E-2</v>
      </c>
      <c r="I264" s="11">
        <v>1.9920829264916399E-2</v>
      </c>
      <c r="J264" s="105" t="s">
        <v>5103</v>
      </c>
      <c r="K264" s="87" t="str">
        <f t="shared" si="12"/>
        <v>ACHTUNG! Anzahl Beobachtungen unter 10, Mittelwert und P95 sind statistisch nicht robust!</v>
      </c>
      <c r="L264" s="16" t="str">
        <f t="shared" si="13"/>
        <v>ACHTUNG! Anzahl Beobachtungen unter 10, Mittelwert und P95 sind statistisch nicht robust!</v>
      </c>
      <c r="M264" s="16" t="str">
        <f t="shared" si="14"/>
        <v>ACHTUNG! Anzahl Beobachtungen unter 60, P95 ist statistisch nicht robust!</v>
      </c>
    </row>
    <row r="265" spans="1:13" x14ac:dyDescent="0.3">
      <c r="A265" s="9">
        <v>4</v>
      </c>
      <c r="B265" s="96" t="s">
        <v>1593</v>
      </c>
      <c r="C265" s="64">
        <v>876</v>
      </c>
      <c r="D265" s="9" t="s">
        <v>2354</v>
      </c>
      <c r="E265" s="9">
        <v>7</v>
      </c>
      <c r="F265" s="11">
        <v>7.7953015867723999E-3</v>
      </c>
      <c r="G265" s="105" t="s">
        <v>5105</v>
      </c>
      <c r="H265" s="11">
        <v>1.16937232096783E-2</v>
      </c>
      <c r="I265" s="11">
        <v>2.5364006598533599E-2</v>
      </c>
      <c r="J265" s="105" t="s">
        <v>5106</v>
      </c>
      <c r="K265" s="87" t="str">
        <f t="shared" si="12"/>
        <v>ACHTUNG! Anzahl Beobachtungen unter 10, Mittelwert und P95 sind statistisch nicht robust!</v>
      </c>
      <c r="L265" s="16" t="str">
        <f t="shared" si="13"/>
        <v>ACHTUNG! Anzahl Beobachtungen unter 10, Mittelwert und P95 sind statistisch nicht robust!</v>
      </c>
      <c r="M265" s="16" t="str">
        <f t="shared" si="14"/>
        <v>ACHTUNG! Anzahl Beobachtungen unter 60, P95 ist statistisch nicht robust!</v>
      </c>
    </row>
    <row r="266" spans="1:13" x14ac:dyDescent="0.3">
      <c r="A266" s="9">
        <v>5</v>
      </c>
      <c r="B266" s="96" t="s">
        <v>3088</v>
      </c>
      <c r="C266" s="64">
        <v>877</v>
      </c>
      <c r="D266" s="9" t="s">
        <v>3400</v>
      </c>
      <c r="E266" s="9">
        <v>4</v>
      </c>
      <c r="F266" s="11">
        <v>3.6016361923156799E-3</v>
      </c>
      <c r="G266" s="105" t="s">
        <v>5107</v>
      </c>
      <c r="H266" s="11">
        <v>1.72140795926732E-3</v>
      </c>
      <c r="I266" s="11">
        <v>4.7009721106824496E-3</v>
      </c>
      <c r="J266" s="105" t="s">
        <v>5108</v>
      </c>
      <c r="K266" s="87" t="str">
        <f t="shared" si="12"/>
        <v>ACHTUNG! Anzahl Beobachtungen unter 10, Mittelwert und P95 sind statistisch nicht robust!</v>
      </c>
      <c r="L266" s="16" t="str">
        <f t="shared" si="13"/>
        <v>ACHTUNG! Anzahl Beobachtungen unter 10, Mittelwert und P95 sind statistisch nicht robust!</v>
      </c>
      <c r="M266" s="16" t="str">
        <f t="shared" si="14"/>
        <v>ACHTUNG! Anzahl Beobachtungen unter 60, P95 ist statistisch nicht robust!</v>
      </c>
    </row>
    <row r="267" spans="1:13" x14ac:dyDescent="0.3">
      <c r="A267" s="9">
        <v>5</v>
      </c>
      <c r="B267" s="96" t="s">
        <v>1594</v>
      </c>
      <c r="C267" s="64">
        <v>882</v>
      </c>
      <c r="D267" s="9" t="s">
        <v>2355</v>
      </c>
      <c r="E267" s="9">
        <v>2</v>
      </c>
      <c r="F267" s="11">
        <v>1.7498084203554799E-2</v>
      </c>
      <c r="G267" s="105" t="s">
        <v>5109</v>
      </c>
      <c r="H267" s="11">
        <v>2.33669057882132E-2</v>
      </c>
      <c r="I267" s="11">
        <v>3.23686919879283E-2</v>
      </c>
      <c r="J267" s="105" t="s">
        <v>5110</v>
      </c>
      <c r="K267" s="87" t="str">
        <f t="shared" si="12"/>
        <v>ACHTUNG! Anzahl Beobachtungen unter 10, Mittelwert und P95 sind statistisch nicht robust!</v>
      </c>
      <c r="L267" s="16" t="str">
        <f t="shared" si="13"/>
        <v>ACHTUNG! Anzahl Beobachtungen unter 10, Mittelwert und P95 sind statistisch nicht robust!</v>
      </c>
      <c r="M267" s="16" t="str">
        <f t="shared" si="14"/>
        <v>ACHTUNG! Anzahl Beobachtungen unter 60, P95 ist statistisch nicht robust!</v>
      </c>
    </row>
    <row r="268" spans="1:13" x14ac:dyDescent="0.3">
      <c r="A268" s="9">
        <v>5</v>
      </c>
      <c r="B268" s="96" t="s">
        <v>3089</v>
      </c>
      <c r="C268" s="64">
        <v>884</v>
      </c>
      <c r="D268" s="9" t="s">
        <v>3401</v>
      </c>
      <c r="E268" s="9">
        <v>1</v>
      </c>
      <c r="F268" s="11">
        <v>5.1643979310344798E-3</v>
      </c>
      <c r="G268" s="105"/>
      <c r="H268" s="11"/>
      <c r="I268" s="11"/>
      <c r="J268" s="105"/>
      <c r="K268" s="87" t="str">
        <f t="shared" si="12"/>
        <v>ACHTUNG! Anzahl Beobachtungen unter 10, Mittelwert und P95 sind statistisch nicht robust!</v>
      </c>
      <c r="L268" s="16" t="str">
        <f t="shared" si="13"/>
        <v>ACHTUNG! Anzahl Beobachtungen unter 10, Mittelwert und P95 sind statistisch nicht robust!</v>
      </c>
      <c r="M268" s="16" t="str">
        <f t="shared" si="14"/>
        <v>ACHTUNG! Anzahl Beobachtungen unter 60, P95 ist statistisch nicht robust!</v>
      </c>
    </row>
    <row r="269" spans="1:13" x14ac:dyDescent="0.3">
      <c r="A269" s="9">
        <v>4</v>
      </c>
      <c r="B269" s="96" t="s">
        <v>1596</v>
      </c>
      <c r="C269" s="64">
        <v>888</v>
      </c>
      <c r="D269" s="9" t="s">
        <v>2357</v>
      </c>
      <c r="E269" s="9">
        <v>16</v>
      </c>
      <c r="F269" s="11">
        <v>1.3195898387194699E-2</v>
      </c>
      <c r="G269" s="105" t="s">
        <v>5111</v>
      </c>
      <c r="H269" s="11">
        <v>1.39430456383717E-2</v>
      </c>
      <c r="I269" s="11">
        <v>3.4930227718669202E-2</v>
      </c>
      <c r="J269" s="105" t="s">
        <v>5112</v>
      </c>
      <c r="K269" s="87" t="str">
        <f t="shared" si="12"/>
        <v>ACHTUNG! Anzahl Beobachtungen unter 60, P95 ist statistisch nicht robust!</v>
      </c>
      <c r="L269" s="16" t="str">
        <f t="shared" si="13"/>
        <v/>
      </c>
      <c r="M269" s="16" t="str">
        <f t="shared" si="14"/>
        <v>ACHTUNG! Anzahl Beobachtungen unter 60, P95 ist statistisch nicht robust!</v>
      </c>
    </row>
    <row r="270" spans="1:13" x14ac:dyDescent="0.3">
      <c r="A270" s="9">
        <v>5</v>
      </c>
      <c r="B270" s="96" t="s">
        <v>1597</v>
      </c>
      <c r="C270" s="64">
        <v>889</v>
      </c>
      <c r="D270" s="9" t="s">
        <v>2358</v>
      </c>
      <c r="E270" s="9">
        <v>11</v>
      </c>
      <c r="F270" s="11">
        <v>6.1206445204769703E-3</v>
      </c>
      <c r="G270" s="105" t="s">
        <v>5113</v>
      </c>
      <c r="H270" s="11">
        <v>1.0241516498101901E-2</v>
      </c>
      <c r="I270" s="11">
        <v>2.3703884191607801E-2</v>
      </c>
      <c r="J270" s="105" t="s">
        <v>5114</v>
      </c>
      <c r="K270" s="87" t="str">
        <f t="shared" si="12"/>
        <v>ACHTUNG! Anzahl Beobachtungen unter 60, P95 ist statistisch nicht robust!</v>
      </c>
      <c r="L270" s="16" t="str">
        <f t="shared" si="13"/>
        <v/>
      </c>
      <c r="M270" s="16" t="str">
        <f t="shared" si="14"/>
        <v>ACHTUNG! Anzahl Beobachtungen unter 60, P95 ist statistisch nicht robust!</v>
      </c>
    </row>
    <row r="271" spans="1:13" x14ac:dyDescent="0.3">
      <c r="A271" s="9">
        <v>5</v>
      </c>
      <c r="B271" s="96" t="s">
        <v>3090</v>
      </c>
      <c r="C271" s="64">
        <v>890</v>
      </c>
      <c r="D271" s="9" t="s">
        <v>3402</v>
      </c>
      <c r="E271" s="9">
        <v>5</v>
      </c>
      <c r="F271" s="11">
        <v>2.87614568939739E-2</v>
      </c>
      <c r="G271" s="105" t="s">
        <v>5115</v>
      </c>
      <c r="H271" s="11">
        <v>5.1272988769296901E-3</v>
      </c>
      <c r="I271" s="11">
        <v>3.4062777242044401E-2</v>
      </c>
      <c r="J271" s="105" t="s">
        <v>5116</v>
      </c>
      <c r="K271" s="87" t="str">
        <f t="shared" si="12"/>
        <v>ACHTUNG! Anzahl Beobachtungen unter 10, Mittelwert und P95 sind statistisch nicht robust!</v>
      </c>
      <c r="L271" s="16" t="str">
        <f t="shared" si="13"/>
        <v>ACHTUNG! Anzahl Beobachtungen unter 10, Mittelwert und P95 sind statistisch nicht robust!</v>
      </c>
      <c r="M271" s="16" t="str">
        <f t="shared" si="14"/>
        <v>ACHTUNG! Anzahl Beobachtungen unter 60, P95 ist statistisch nicht robust!</v>
      </c>
    </row>
    <row r="272" spans="1:13" x14ac:dyDescent="0.3">
      <c r="A272" s="9">
        <v>6</v>
      </c>
      <c r="B272" s="96" t="s">
        <v>3091</v>
      </c>
      <c r="C272" s="64">
        <v>896</v>
      </c>
      <c r="D272" s="9" t="s">
        <v>3403</v>
      </c>
      <c r="E272" s="9">
        <v>5</v>
      </c>
      <c r="F272" s="11">
        <v>2.87614568939739E-2</v>
      </c>
      <c r="G272" s="105" t="s">
        <v>5117</v>
      </c>
      <c r="H272" s="11">
        <v>5.1272988769296901E-3</v>
      </c>
      <c r="I272" s="11">
        <v>3.4062777242044401E-2</v>
      </c>
      <c r="J272" s="105" t="s">
        <v>5116</v>
      </c>
      <c r="K272" s="87" t="str">
        <f t="shared" si="12"/>
        <v>ACHTUNG! Anzahl Beobachtungen unter 10, Mittelwert und P95 sind statistisch nicht robust!</v>
      </c>
      <c r="L272" s="16" t="str">
        <f t="shared" si="13"/>
        <v>ACHTUNG! Anzahl Beobachtungen unter 10, Mittelwert und P95 sind statistisch nicht robust!</v>
      </c>
      <c r="M272" s="16" t="str">
        <f t="shared" si="14"/>
        <v>ACHTUNG! Anzahl Beobachtungen unter 60, P95 ist statistisch nicht robust!</v>
      </c>
    </row>
    <row r="273" spans="1:13" x14ac:dyDescent="0.3">
      <c r="A273" s="9">
        <v>4</v>
      </c>
      <c r="B273" s="96" t="s">
        <v>3092</v>
      </c>
      <c r="C273" s="64">
        <v>912</v>
      </c>
      <c r="D273" s="9" t="s">
        <v>3404</v>
      </c>
      <c r="E273" s="9">
        <v>73</v>
      </c>
      <c r="F273" s="11">
        <v>2.04918582318721E-3</v>
      </c>
      <c r="G273" s="105" t="s">
        <v>5118</v>
      </c>
      <c r="H273" s="11">
        <v>4.06086118352418E-3</v>
      </c>
      <c r="I273" s="11">
        <v>5.14590871943626E-3</v>
      </c>
      <c r="J273" s="105" t="s">
        <v>5119</v>
      </c>
      <c r="K273" s="87" t="str">
        <f t="shared" si="12"/>
        <v/>
      </c>
      <c r="L273" s="16" t="str">
        <f t="shared" si="13"/>
        <v/>
      </c>
      <c r="M273" s="16" t="str">
        <f t="shared" si="14"/>
        <v/>
      </c>
    </row>
    <row r="274" spans="1:13" x14ac:dyDescent="0.3">
      <c r="A274" s="9">
        <v>5</v>
      </c>
      <c r="B274" s="96" t="s">
        <v>3093</v>
      </c>
      <c r="C274" s="64">
        <v>913</v>
      </c>
      <c r="D274" s="9" t="s">
        <v>3405</v>
      </c>
      <c r="E274" s="9">
        <v>73</v>
      </c>
      <c r="F274" s="11">
        <v>2.04918582318721E-3</v>
      </c>
      <c r="G274" s="105" t="s">
        <v>5120</v>
      </c>
      <c r="H274" s="11">
        <v>4.06086118352418E-3</v>
      </c>
      <c r="I274" s="11">
        <v>5.14590871943626E-3</v>
      </c>
      <c r="J274" s="105" t="s">
        <v>5119</v>
      </c>
      <c r="K274" s="87" t="str">
        <f t="shared" si="12"/>
        <v/>
      </c>
      <c r="L274" s="16" t="str">
        <f t="shared" si="13"/>
        <v/>
      </c>
      <c r="M274" s="16" t="str">
        <f t="shared" si="14"/>
        <v/>
      </c>
    </row>
    <row r="275" spans="1:13" x14ac:dyDescent="0.3">
      <c r="A275" s="9">
        <v>2</v>
      </c>
      <c r="B275" s="96" t="s">
        <v>1600</v>
      </c>
      <c r="C275" s="64">
        <v>945</v>
      </c>
      <c r="D275" s="9" t="s">
        <v>2361</v>
      </c>
      <c r="E275" s="9">
        <v>275</v>
      </c>
      <c r="F275" s="11">
        <v>0.63151027142168203</v>
      </c>
      <c r="G275" s="105" t="s">
        <v>5121</v>
      </c>
      <c r="H275" s="11">
        <v>0.74011874862337601</v>
      </c>
      <c r="I275" s="11">
        <v>2.23223291749188</v>
      </c>
      <c r="J275" s="105" t="s">
        <v>5122</v>
      </c>
      <c r="K275" s="87" t="str">
        <f t="shared" si="12"/>
        <v/>
      </c>
      <c r="L275" s="16" t="str">
        <f t="shared" si="13"/>
        <v/>
      </c>
      <c r="M275" s="16" t="str">
        <f t="shared" si="14"/>
        <v/>
      </c>
    </row>
    <row r="276" spans="1:13" x14ac:dyDescent="0.3">
      <c r="A276" s="9">
        <v>3</v>
      </c>
      <c r="B276" s="96" t="s">
        <v>1601</v>
      </c>
      <c r="C276" s="64">
        <v>946</v>
      </c>
      <c r="D276" s="9" t="s">
        <v>2362</v>
      </c>
      <c r="E276" s="9">
        <v>171</v>
      </c>
      <c r="F276" s="11">
        <v>0.31066817732283097</v>
      </c>
      <c r="G276" s="105" t="s">
        <v>5123</v>
      </c>
      <c r="H276" s="11">
        <v>0.403514696808285</v>
      </c>
      <c r="I276" s="11">
        <v>0.79453358594233603</v>
      </c>
      <c r="J276" s="105" t="s">
        <v>5124</v>
      </c>
      <c r="K276" s="87" t="str">
        <f t="shared" si="12"/>
        <v/>
      </c>
      <c r="L276" s="16" t="str">
        <f t="shared" si="13"/>
        <v/>
      </c>
      <c r="M276" s="16" t="str">
        <f t="shared" si="14"/>
        <v/>
      </c>
    </row>
    <row r="277" spans="1:13" x14ac:dyDescent="0.3">
      <c r="A277" s="9">
        <v>4</v>
      </c>
      <c r="B277" s="96" t="s">
        <v>1602</v>
      </c>
      <c r="C277" s="64">
        <v>947</v>
      </c>
      <c r="D277" s="9" t="s">
        <v>2363</v>
      </c>
      <c r="E277" s="9">
        <v>8</v>
      </c>
      <c r="F277" s="11">
        <v>1.11828167433323</v>
      </c>
      <c r="G277" s="105" t="s">
        <v>5125</v>
      </c>
      <c r="H277" s="11">
        <v>1.4171264352233</v>
      </c>
      <c r="I277" s="11">
        <v>3.3085672651762801</v>
      </c>
      <c r="J277" s="105" t="s">
        <v>5126</v>
      </c>
      <c r="K277" s="87" t="str">
        <f t="shared" si="12"/>
        <v>ACHTUNG! Anzahl Beobachtungen unter 10, Mittelwert und P95 sind statistisch nicht robust!</v>
      </c>
      <c r="L277" s="16" t="str">
        <f t="shared" si="13"/>
        <v>ACHTUNG! Anzahl Beobachtungen unter 10, Mittelwert und P95 sind statistisch nicht robust!</v>
      </c>
      <c r="M277" s="16" t="str">
        <f t="shared" si="14"/>
        <v>ACHTUNG! Anzahl Beobachtungen unter 60, P95 ist statistisch nicht robust!</v>
      </c>
    </row>
    <row r="278" spans="1:13" x14ac:dyDescent="0.3">
      <c r="A278" s="9">
        <v>5</v>
      </c>
      <c r="B278" s="96" t="s">
        <v>1604</v>
      </c>
      <c r="C278" s="64">
        <v>949</v>
      </c>
      <c r="D278" s="9" t="s">
        <v>2365</v>
      </c>
      <c r="E278" s="9">
        <v>8</v>
      </c>
      <c r="F278" s="11">
        <v>1.11828167433323</v>
      </c>
      <c r="G278" s="105" t="s">
        <v>5127</v>
      </c>
      <c r="H278" s="11">
        <v>1.4171264352233</v>
      </c>
      <c r="I278" s="11">
        <v>3.3085672651762801</v>
      </c>
      <c r="J278" s="105" t="s">
        <v>5126</v>
      </c>
      <c r="K278" s="87" t="str">
        <f t="shared" si="12"/>
        <v>ACHTUNG! Anzahl Beobachtungen unter 10, Mittelwert und P95 sind statistisch nicht robust!</v>
      </c>
      <c r="L278" s="16" t="str">
        <f t="shared" si="13"/>
        <v>ACHTUNG! Anzahl Beobachtungen unter 10, Mittelwert und P95 sind statistisch nicht robust!</v>
      </c>
      <c r="M278" s="16" t="str">
        <f t="shared" si="14"/>
        <v>ACHTUNG! Anzahl Beobachtungen unter 60, P95 ist statistisch nicht robust!</v>
      </c>
    </row>
    <row r="279" spans="1:13" x14ac:dyDescent="0.3">
      <c r="A279" s="9">
        <v>4</v>
      </c>
      <c r="B279" s="96" t="s">
        <v>3094</v>
      </c>
      <c r="C279" s="64">
        <v>950</v>
      </c>
      <c r="D279" s="9" t="s">
        <v>3406</v>
      </c>
      <c r="E279" s="9">
        <v>164</v>
      </c>
      <c r="F279" s="11">
        <v>0.26937807882645298</v>
      </c>
      <c r="G279" s="105" t="s">
        <v>5128</v>
      </c>
      <c r="H279" s="11">
        <v>0.22444861370382499</v>
      </c>
      <c r="I279" s="11">
        <v>0.63049607800669805</v>
      </c>
      <c r="J279" s="105" t="s">
        <v>5129</v>
      </c>
      <c r="K279" s="87" t="str">
        <f t="shared" si="12"/>
        <v/>
      </c>
      <c r="L279" s="16" t="str">
        <f t="shared" si="13"/>
        <v/>
      </c>
      <c r="M279" s="16" t="str">
        <f t="shared" si="14"/>
        <v/>
      </c>
    </row>
    <row r="280" spans="1:13" x14ac:dyDescent="0.3">
      <c r="A280" s="9">
        <v>5</v>
      </c>
      <c r="B280" s="96" t="s">
        <v>3095</v>
      </c>
      <c r="C280" s="64">
        <v>951</v>
      </c>
      <c r="D280" s="9" t="s">
        <v>3407</v>
      </c>
      <c r="E280" s="9">
        <v>3</v>
      </c>
      <c r="F280" s="11">
        <v>0.51741415408040103</v>
      </c>
      <c r="G280" s="105" t="s">
        <v>5130</v>
      </c>
      <c r="H280" s="11">
        <v>0.17277205512407301</v>
      </c>
      <c r="I280" s="11">
        <v>0.67086439073024395</v>
      </c>
      <c r="J280" s="105" t="s">
        <v>5131</v>
      </c>
      <c r="K280" s="87" t="str">
        <f t="shared" si="12"/>
        <v>ACHTUNG! Anzahl Beobachtungen unter 10, Mittelwert und P95 sind statistisch nicht robust!</v>
      </c>
      <c r="L280" s="16" t="str">
        <f t="shared" si="13"/>
        <v>ACHTUNG! Anzahl Beobachtungen unter 10, Mittelwert und P95 sind statistisch nicht robust!</v>
      </c>
      <c r="M280" s="16" t="str">
        <f t="shared" si="14"/>
        <v>ACHTUNG! Anzahl Beobachtungen unter 60, P95 ist statistisch nicht robust!</v>
      </c>
    </row>
    <row r="281" spans="1:13" x14ac:dyDescent="0.3">
      <c r="A281" s="9">
        <v>3</v>
      </c>
      <c r="B281" s="96" t="s">
        <v>1606</v>
      </c>
      <c r="C281" s="64">
        <v>953</v>
      </c>
      <c r="D281" s="9" t="s">
        <v>2367</v>
      </c>
      <c r="E281" s="9">
        <v>41</v>
      </c>
      <c r="F281" s="11">
        <v>1.02601432153665</v>
      </c>
      <c r="G281" s="105" t="s">
        <v>5132</v>
      </c>
      <c r="H281" s="11">
        <v>0.71208460457246203</v>
      </c>
      <c r="I281" s="11">
        <v>2.3284313725490202</v>
      </c>
      <c r="J281" s="105" t="s">
        <v>5133</v>
      </c>
      <c r="K281" s="87" t="str">
        <f t="shared" si="12"/>
        <v>ACHTUNG! Anzahl Beobachtungen unter 60, P95 ist statistisch nicht robust!</v>
      </c>
      <c r="L281" s="16" t="str">
        <f t="shared" si="13"/>
        <v/>
      </c>
      <c r="M281" s="16" t="str">
        <f t="shared" si="14"/>
        <v>ACHTUNG! Anzahl Beobachtungen unter 60, P95 ist statistisch nicht robust!</v>
      </c>
    </row>
    <row r="282" spans="1:13" x14ac:dyDescent="0.3">
      <c r="A282" s="9">
        <v>4</v>
      </c>
      <c r="B282" s="96" t="s">
        <v>1607</v>
      </c>
      <c r="C282" s="64">
        <v>954</v>
      </c>
      <c r="D282" s="9" t="s">
        <v>2368</v>
      </c>
      <c r="E282" s="9">
        <v>11</v>
      </c>
      <c r="F282" s="11">
        <v>1.11952639599937</v>
      </c>
      <c r="G282" s="105" t="s">
        <v>5134</v>
      </c>
      <c r="H282" s="11">
        <v>0.63034265691680003</v>
      </c>
      <c r="I282" s="11">
        <v>2.0049823207971702</v>
      </c>
      <c r="J282" s="105" t="s">
        <v>5135</v>
      </c>
      <c r="K282" s="87" t="str">
        <f t="shared" si="12"/>
        <v>ACHTUNG! Anzahl Beobachtungen unter 60, P95 ist statistisch nicht robust!</v>
      </c>
      <c r="L282" s="16" t="str">
        <f t="shared" si="13"/>
        <v/>
      </c>
      <c r="M282" s="16" t="str">
        <f t="shared" si="14"/>
        <v>ACHTUNG! Anzahl Beobachtungen unter 60, P95 ist statistisch nicht robust!</v>
      </c>
    </row>
    <row r="283" spans="1:13" x14ac:dyDescent="0.3">
      <c r="A283" s="9">
        <v>5</v>
      </c>
      <c r="B283" s="96" t="s">
        <v>1608</v>
      </c>
      <c r="C283" s="64">
        <v>955</v>
      </c>
      <c r="D283" s="9" t="s">
        <v>40</v>
      </c>
      <c r="E283" s="9">
        <v>11</v>
      </c>
      <c r="F283" s="11">
        <v>1.11952639599937</v>
      </c>
      <c r="G283" s="105" t="s">
        <v>5136</v>
      </c>
      <c r="H283" s="11">
        <v>0.63034265691680003</v>
      </c>
      <c r="I283" s="11">
        <v>2.0049823207971702</v>
      </c>
      <c r="J283" s="105" t="s">
        <v>5135</v>
      </c>
      <c r="K283" s="87" t="str">
        <f t="shared" si="12"/>
        <v>ACHTUNG! Anzahl Beobachtungen unter 60, P95 ist statistisch nicht robust!</v>
      </c>
      <c r="L283" s="16" t="str">
        <f t="shared" si="13"/>
        <v/>
      </c>
      <c r="M283" s="16" t="str">
        <f t="shared" si="14"/>
        <v>ACHTUNG! Anzahl Beobachtungen unter 60, P95 ist statistisch nicht robust!</v>
      </c>
    </row>
    <row r="284" spans="1:13" x14ac:dyDescent="0.3">
      <c r="A284" s="9">
        <v>4</v>
      </c>
      <c r="B284" s="96" t="s">
        <v>1609</v>
      </c>
      <c r="C284" s="64">
        <v>956</v>
      </c>
      <c r="D284" s="9" t="s">
        <v>2369</v>
      </c>
      <c r="E284" s="9">
        <v>30</v>
      </c>
      <c r="F284" s="11">
        <v>0.99172656090032396</v>
      </c>
      <c r="G284" s="105" t="s">
        <v>5137</v>
      </c>
      <c r="H284" s="11">
        <v>0.74689706641633202</v>
      </c>
      <c r="I284" s="11">
        <v>2.4069374454889001</v>
      </c>
      <c r="J284" s="105" t="s">
        <v>5138</v>
      </c>
      <c r="K284" s="87" t="str">
        <f t="shared" si="12"/>
        <v>ACHTUNG! Anzahl Beobachtungen unter 60, P95 ist statistisch nicht robust!</v>
      </c>
      <c r="L284" s="16" t="str">
        <f t="shared" si="13"/>
        <v/>
      </c>
      <c r="M284" s="16" t="str">
        <f t="shared" si="14"/>
        <v>ACHTUNG! Anzahl Beobachtungen unter 60, P95 ist statistisch nicht robust!</v>
      </c>
    </row>
    <row r="285" spans="1:13" x14ac:dyDescent="0.3">
      <c r="A285" s="9">
        <v>3</v>
      </c>
      <c r="B285" s="96" t="s">
        <v>1610</v>
      </c>
      <c r="C285" s="64">
        <v>957</v>
      </c>
      <c r="D285" s="9" t="s">
        <v>2370</v>
      </c>
      <c r="E285" s="9">
        <v>4</v>
      </c>
      <c r="F285" s="11">
        <v>1.8322323187102001</v>
      </c>
      <c r="G285" s="105" t="s">
        <v>5139</v>
      </c>
      <c r="H285" s="11">
        <v>0.64273874955959598</v>
      </c>
      <c r="I285" s="11">
        <v>2.3963207356340699</v>
      </c>
      <c r="J285" s="105" t="s">
        <v>5140</v>
      </c>
      <c r="K285" s="87" t="str">
        <f t="shared" si="12"/>
        <v>ACHTUNG! Anzahl Beobachtungen unter 10, Mittelwert und P95 sind statistisch nicht robust!</v>
      </c>
      <c r="L285" s="16" t="str">
        <f t="shared" si="13"/>
        <v>ACHTUNG! Anzahl Beobachtungen unter 10, Mittelwert und P95 sind statistisch nicht robust!</v>
      </c>
      <c r="M285" s="16" t="str">
        <f t="shared" si="14"/>
        <v>ACHTUNG! Anzahl Beobachtungen unter 60, P95 ist statistisch nicht robust!</v>
      </c>
    </row>
    <row r="286" spans="1:13" x14ac:dyDescent="0.3">
      <c r="A286" s="9">
        <v>3</v>
      </c>
      <c r="B286" s="96" t="s">
        <v>3096</v>
      </c>
      <c r="C286" s="64">
        <v>962</v>
      </c>
      <c r="D286" s="9" t="s">
        <v>3408</v>
      </c>
      <c r="E286" s="9">
        <v>29</v>
      </c>
      <c r="F286" s="11">
        <v>6.1528521192349903E-2</v>
      </c>
      <c r="G286" s="105" t="s">
        <v>5141</v>
      </c>
      <c r="H286" s="11">
        <v>9.4876426997799398E-2</v>
      </c>
      <c r="I286" s="11">
        <v>0.27670089272377801</v>
      </c>
      <c r="J286" s="105" t="s">
        <v>5142</v>
      </c>
      <c r="K286" s="87" t="str">
        <f t="shared" si="12"/>
        <v>ACHTUNG! Anzahl Beobachtungen unter 60, P95 ist statistisch nicht robust!</v>
      </c>
      <c r="L286" s="16" t="str">
        <f t="shared" si="13"/>
        <v/>
      </c>
      <c r="M286" s="16" t="str">
        <f t="shared" si="14"/>
        <v>ACHTUNG! Anzahl Beobachtungen unter 60, P95 ist statistisch nicht robust!</v>
      </c>
    </row>
    <row r="287" spans="1:13" x14ac:dyDescent="0.3">
      <c r="A287" s="9">
        <v>4</v>
      </c>
      <c r="B287" s="96" t="s">
        <v>3097</v>
      </c>
      <c r="C287" s="64">
        <v>963</v>
      </c>
      <c r="D287" s="9" t="s">
        <v>3409</v>
      </c>
      <c r="E287" s="9">
        <v>2</v>
      </c>
      <c r="F287" s="11">
        <v>0.184671477172795</v>
      </c>
      <c r="G287" s="105" t="s">
        <v>5143</v>
      </c>
      <c r="H287" s="11">
        <v>0.16555040532526999</v>
      </c>
      <c r="I287" s="11">
        <v>0.29002710998310699</v>
      </c>
      <c r="J287" s="105" t="s">
        <v>5144</v>
      </c>
      <c r="K287" s="87" t="str">
        <f t="shared" si="12"/>
        <v>ACHTUNG! Anzahl Beobachtungen unter 10, Mittelwert und P95 sind statistisch nicht robust!</v>
      </c>
      <c r="L287" s="16" t="str">
        <f t="shared" si="13"/>
        <v>ACHTUNG! Anzahl Beobachtungen unter 10, Mittelwert und P95 sind statistisch nicht robust!</v>
      </c>
      <c r="M287" s="16" t="str">
        <f t="shared" si="14"/>
        <v>ACHTUNG! Anzahl Beobachtungen unter 60, P95 ist statistisch nicht robust!</v>
      </c>
    </row>
    <row r="288" spans="1:13" x14ac:dyDescent="0.3">
      <c r="A288" s="9">
        <v>3</v>
      </c>
      <c r="B288" s="96" t="s">
        <v>1612</v>
      </c>
      <c r="C288" s="64">
        <v>964</v>
      </c>
      <c r="D288" s="9" t="s">
        <v>2372</v>
      </c>
      <c r="E288" s="9">
        <v>97</v>
      </c>
      <c r="F288" s="11">
        <v>0.71506415202409102</v>
      </c>
      <c r="G288" s="105" t="s">
        <v>5145</v>
      </c>
      <c r="H288" s="11">
        <v>0.77426107852947501</v>
      </c>
      <c r="I288" s="11">
        <v>2.2273846421599299</v>
      </c>
      <c r="J288" s="105" t="s">
        <v>5146</v>
      </c>
      <c r="K288" s="87" t="str">
        <f t="shared" si="12"/>
        <v/>
      </c>
      <c r="L288" s="16" t="str">
        <f t="shared" si="13"/>
        <v/>
      </c>
      <c r="M288" s="16" t="str">
        <f t="shared" si="14"/>
        <v/>
      </c>
    </row>
    <row r="289" spans="1:13" x14ac:dyDescent="0.3">
      <c r="A289" s="9">
        <v>4</v>
      </c>
      <c r="B289" s="96" t="s">
        <v>1613</v>
      </c>
      <c r="C289" s="64">
        <v>965</v>
      </c>
      <c r="D289" s="9" t="s">
        <v>2373</v>
      </c>
      <c r="E289" s="9">
        <v>24</v>
      </c>
      <c r="F289" s="11">
        <v>0.93753188224926798</v>
      </c>
      <c r="G289" s="105" t="s">
        <v>5147</v>
      </c>
      <c r="H289" s="11">
        <v>0.89515987792494001</v>
      </c>
      <c r="I289" s="11">
        <v>2.9857415154246398</v>
      </c>
      <c r="J289" s="105" t="s">
        <v>5148</v>
      </c>
      <c r="K289" s="87" t="str">
        <f t="shared" si="12"/>
        <v>ACHTUNG! Anzahl Beobachtungen unter 60, P95 ist statistisch nicht robust!</v>
      </c>
      <c r="L289" s="16" t="str">
        <f t="shared" si="13"/>
        <v/>
      </c>
      <c r="M289" s="16" t="str">
        <f t="shared" si="14"/>
        <v>ACHTUNG! Anzahl Beobachtungen unter 60, P95 ist statistisch nicht robust!</v>
      </c>
    </row>
    <row r="290" spans="1:13" x14ac:dyDescent="0.3">
      <c r="A290" s="9">
        <v>1</v>
      </c>
      <c r="B290" s="96" t="s">
        <v>1614</v>
      </c>
      <c r="C290" s="64">
        <v>968</v>
      </c>
      <c r="D290" s="9" t="s">
        <v>2374</v>
      </c>
      <c r="E290" s="9">
        <v>310</v>
      </c>
      <c r="F290" s="11">
        <v>3.1926256909902802</v>
      </c>
      <c r="G290" s="105" t="s">
        <v>5149</v>
      </c>
      <c r="H290" s="11">
        <v>2.65685414711059</v>
      </c>
      <c r="I290" s="11">
        <v>7.9999428271667998</v>
      </c>
      <c r="J290" s="105" t="s">
        <v>5150</v>
      </c>
      <c r="K290" s="87" t="str">
        <f t="shared" si="12"/>
        <v/>
      </c>
      <c r="L290" s="16" t="str">
        <f t="shared" si="13"/>
        <v/>
      </c>
      <c r="M290" s="16" t="str">
        <f t="shared" si="14"/>
        <v/>
      </c>
    </row>
    <row r="291" spans="1:13" x14ac:dyDescent="0.3">
      <c r="A291" s="9">
        <v>2</v>
      </c>
      <c r="B291" s="96" t="s">
        <v>1615</v>
      </c>
      <c r="C291" s="64">
        <v>969</v>
      </c>
      <c r="D291" s="9" t="s">
        <v>2375</v>
      </c>
      <c r="E291" s="9">
        <v>302</v>
      </c>
      <c r="F291" s="11">
        <v>3.2671966394093599</v>
      </c>
      <c r="G291" s="105" t="s">
        <v>5151</v>
      </c>
      <c r="H291" s="11">
        <v>2.6503624801750099</v>
      </c>
      <c r="I291" s="11">
        <v>8.1071273541505793</v>
      </c>
      <c r="J291" s="105" t="s">
        <v>5152</v>
      </c>
      <c r="K291" s="87" t="str">
        <f t="shared" si="12"/>
        <v/>
      </c>
      <c r="L291" s="16" t="str">
        <f t="shared" si="13"/>
        <v/>
      </c>
      <c r="M291" s="16" t="str">
        <f t="shared" si="14"/>
        <v/>
      </c>
    </row>
    <row r="292" spans="1:13" x14ac:dyDescent="0.3">
      <c r="A292" s="9">
        <v>3</v>
      </c>
      <c r="B292" s="96" t="s">
        <v>1616</v>
      </c>
      <c r="C292" s="64">
        <v>970</v>
      </c>
      <c r="D292" s="9" t="s">
        <v>2376</v>
      </c>
      <c r="E292" s="9">
        <v>295</v>
      </c>
      <c r="F292" s="11">
        <v>3.2563014315283398</v>
      </c>
      <c r="G292" s="105" t="s">
        <v>5153</v>
      </c>
      <c r="H292" s="11">
        <v>2.66884273637447</v>
      </c>
      <c r="I292" s="11">
        <v>8.1325543225139008</v>
      </c>
      <c r="J292" s="105" t="s">
        <v>5154</v>
      </c>
      <c r="K292" s="87" t="str">
        <f t="shared" si="12"/>
        <v/>
      </c>
      <c r="L292" s="16" t="str">
        <f t="shared" si="13"/>
        <v/>
      </c>
      <c r="M292" s="16" t="str">
        <f t="shared" si="14"/>
        <v/>
      </c>
    </row>
    <row r="293" spans="1:13" x14ac:dyDescent="0.3">
      <c r="A293" s="9">
        <v>4</v>
      </c>
      <c r="B293" s="96" t="s">
        <v>1617</v>
      </c>
      <c r="C293" s="64">
        <v>971</v>
      </c>
      <c r="D293" s="9" t="s">
        <v>2377</v>
      </c>
      <c r="E293" s="9">
        <v>295</v>
      </c>
      <c r="F293" s="11">
        <v>3.2563014315283398</v>
      </c>
      <c r="G293" s="105" t="s">
        <v>5155</v>
      </c>
      <c r="H293" s="11">
        <v>2.66884273637447</v>
      </c>
      <c r="I293" s="11">
        <v>8.1325543225139008</v>
      </c>
      <c r="J293" s="105" t="s">
        <v>5154</v>
      </c>
      <c r="K293" s="87" t="str">
        <f t="shared" si="12"/>
        <v/>
      </c>
      <c r="L293" s="16" t="str">
        <f t="shared" si="13"/>
        <v/>
      </c>
      <c r="M293" s="16" t="str">
        <f t="shared" si="14"/>
        <v/>
      </c>
    </row>
    <row r="294" spans="1:13" x14ac:dyDescent="0.3">
      <c r="A294" s="9">
        <v>3</v>
      </c>
      <c r="B294" s="96" t="s">
        <v>3098</v>
      </c>
      <c r="C294" s="64">
        <v>977</v>
      </c>
      <c r="D294" s="9" t="s">
        <v>3410</v>
      </c>
      <c r="E294" s="9">
        <v>13</v>
      </c>
      <c r="F294" s="11">
        <v>2.0064971385204302</v>
      </c>
      <c r="G294" s="105" t="s">
        <v>5156</v>
      </c>
      <c r="H294" s="11">
        <v>1.4467829621525701</v>
      </c>
      <c r="I294" s="11">
        <v>4.2725373547316003</v>
      </c>
      <c r="J294" s="105" t="s">
        <v>5157</v>
      </c>
      <c r="K294" s="87" t="str">
        <f t="shared" si="12"/>
        <v>ACHTUNG! Anzahl Beobachtungen unter 60, P95 ist statistisch nicht robust!</v>
      </c>
      <c r="L294" s="16" t="str">
        <f t="shared" si="13"/>
        <v/>
      </c>
      <c r="M294" s="16" t="str">
        <f t="shared" si="14"/>
        <v>ACHTUNG! Anzahl Beobachtungen unter 60, P95 ist statistisch nicht robust!</v>
      </c>
    </row>
    <row r="295" spans="1:13" x14ac:dyDescent="0.3">
      <c r="A295" s="9">
        <v>4</v>
      </c>
      <c r="B295" s="96" t="s">
        <v>3099</v>
      </c>
      <c r="C295" s="64">
        <v>988</v>
      </c>
      <c r="D295" s="9" t="s">
        <v>3411</v>
      </c>
      <c r="E295" s="9">
        <v>13</v>
      </c>
      <c r="F295" s="11">
        <v>2.0064971385204302</v>
      </c>
      <c r="G295" s="105" t="s">
        <v>5158</v>
      </c>
      <c r="H295" s="11">
        <v>1.4467829621525701</v>
      </c>
      <c r="I295" s="11">
        <v>4.2725373547316003</v>
      </c>
      <c r="J295" s="105" t="s">
        <v>5157</v>
      </c>
      <c r="K295" s="87" t="str">
        <f t="shared" si="12"/>
        <v>ACHTUNG! Anzahl Beobachtungen unter 60, P95 ist statistisch nicht robust!</v>
      </c>
      <c r="L295" s="16" t="str">
        <f t="shared" si="13"/>
        <v/>
      </c>
      <c r="M295" s="16" t="str">
        <f t="shared" si="14"/>
        <v>ACHTUNG! Anzahl Beobachtungen unter 60, P95 ist statistisch nicht robust!</v>
      </c>
    </row>
    <row r="296" spans="1:13" x14ac:dyDescent="0.3">
      <c r="A296" s="9">
        <v>5</v>
      </c>
      <c r="B296" s="96" t="s">
        <v>3100</v>
      </c>
      <c r="C296" s="64">
        <v>989</v>
      </c>
      <c r="D296" s="9" t="s">
        <v>3412</v>
      </c>
      <c r="E296" s="9">
        <v>13</v>
      </c>
      <c r="F296" s="11">
        <v>2.0064971385204302</v>
      </c>
      <c r="G296" s="105" t="s">
        <v>5159</v>
      </c>
      <c r="H296" s="11">
        <v>1.4467829621525701</v>
      </c>
      <c r="I296" s="11">
        <v>4.2725373547316003</v>
      </c>
      <c r="J296" s="105" t="s">
        <v>5157</v>
      </c>
      <c r="K296" s="87" t="str">
        <f t="shared" si="12"/>
        <v>ACHTUNG! Anzahl Beobachtungen unter 60, P95 ist statistisch nicht robust!</v>
      </c>
      <c r="L296" s="16" t="str">
        <f t="shared" si="13"/>
        <v/>
      </c>
      <c r="M296" s="16" t="str">
        <f t="shared" si="14"/>
        <v>ACHTUNG! Anzahl Beobachtungen unter 60, P95 ist statistisch nicht robust!</v>
      </c>
    </row>
    <row r="297" spans="1:13" x14ac:dyDescent="0.3">
      <c r="A297" s="9">
        <v>2</v>
      </c>
      <c r="B297" s="96" t="s">
        <v>3101</v>
      </c>
      <c r="C297" s="64">
        <v>1005</v>
      </c>
      <c r="D297" s="9" t="s">
        <v>3413</v>
      </c>
      <c r="E297" s="9">
        <v>8</v>
      </c>
      <c r="F297" s="11">
        <v>0.244937017059181</v>
      </c>
      <c r="G297" s="105" t="s">
        <v>5160</v>
      </c>
      <c r="H297" s="11">
        <v>0.220257991156316</v>
      </c>
      <c r="I297" s="11">
        <v>0.609751303577722</v>
      </c>
      <c r="J297" s="105" t="s">
        <v>5161</v>
      </c>
      <c r="K297" s="87" t="str">
        <f t="shared" si="12"/>
        <v>ACHTUNG! Anzahl Beobachtungen unter 10, Mittelwert und P95 sind statistisch nicht robust!</v>
      </c>
      <c r="L297" s="16" t="str">
        <f t="shared" si="13"/>
        <v>ACHTUNG! Anzahl Beobachtungen unter 10, Mittelwert und P95 sind statistisch nicht robust!</v>
      </c>
      <c r="M297" s="16" t="str">
        <f t="shared" si="14"/>
        <v>ACHTUNG! Anzahl Beobachtungen unter 60, P95 ist statistisch nicht robust!</v>
      </c>
    </row>
    <row r="298" spans="1:13" x14ac:dyDescent="0.3">
      <c r="A298" s="9">
        <v>3</v>
      </c>
      <c r="B298" s="96" t="s">
        <v>3102</v>
      </c>
      <c r="C298" s="64">
        <v>1013</v>
      </c>
      <c r="D298" s="9" t="s">
        <v>3414</v>
      </c>
      <c r="E298" s="9">
        <v>8</v>
      </c>
      <c r="F298" s="11">
        <v>0.244937017059181</v>
      </c>
      <c r="G298" s="105" t="s">
        <v>5162</v>
      </c>
      <c r="H298" s="11">
        <v>0.220257991156316</v>
      </c>
      <c r="I298" s="11">
        <v>0.609751303577722</v>
      </c>
      <c r="J298" s="105" t="s">
        <v>5161</v>
      </c>
      <c r="K298" s="87" t="str">
        <f t="shared" si="12"/>
        <v>ACHTUNG! Anzahl Beobachtungen unter 10, Mittelwert und P95 sind statistisch nicht robust!</v>
      </c>
      <c r="L298" s="16" t="str">
        <f t="shared" si="13"/>
        <v>ACHTUNG! Anzahl Beobachtungen unter 10, Mittelwert und P95 sind statistisch nicht robust!</v>
      </c>
      <c r="M298" s="16" t="str">
        <f t="shared" si="14"/>
        <v>ACHTUNG! Anzahl Beobachtungen unter 60, P95 ist statistisch nicht robust!</v>
      </c>
    </row>
    <row r="299" spans="1:13" x14ac:dyDescent="0.3">
      <c r="A299" s="9">
        <v>4</v>
      </c>
      <c r="B299" s="96" t="s">
        <v>3103</v>
      </c>
      <c r="C299" s="64">
        <v>1019</v>
      </c>
      <c r="D299" s="9" t="s">
        <v>3415</v>
      </c>
      <c r="E299" s="9">
        <v>8</v>
      </c>
      <c r="F299" s="11">
        <v>0.244937017059181</v>
      </c>
      <c r="G299" s="105" t="s">
        <v>5163</v>
      </c>
      <c r="H299" s="11">
        <v>0.220257991156316</v>
      </c>
      <c r="I299" s="11">
        <v>0.609751303577722</v>
      </c>
      <c r="J299" s="105" t="s">
        <v>5161</v>
      </c>
      <c r="K299" s="87" t="str">
        <f t="shared" si="12"/>
        <v>ACHTUNG! Anzahl Beobachtungen unter 10, Mittelwert und P95 sind statistisch nicht robust!</v>
      </c>
      <c r="L299" s="16" t="str">
        <f t="shared" si="13"/>
        <v>ACHTUNG! Anzahl Beobachtungen unter 10, Mittelwert und P95 sind statistisch nicht robust!</v>
      </c>
      <c r="M299" s="16" t="str">
        <f t="shared" si="14"/>
        <v>ACHTUNG! Anzahl Beobachtungen unter 60, P95 ist statistisch nicht robust!</v>
      </c>
    </row>
    <row r="300" spans="1:13" x14ac:dyDescent="0.3">
      <c r="A300" s="9">
        <v>5</v>
      </c>
      <c r="B300" s="96" t="s">
        <v>3104</v>
      </c>
      <c r="C300" s="64">
        <v>1022</v>
      </c>
      <c r="D300" s="9" t="s">
        <v>3416</v>
      </c>
      <c r="E300" s="9">
        <v>8</v>
      </c>
      <c r="F300" s="11">
        <v>0.244937017059181</v>
      </c>
      <c r="G300" s="105" t="s">
        <v>5164</v>
      </c>
      <c r="H300" s="11">
        <v>0.220257991156316</v>
      </c>
      <c r="I300" s="11">
        <v>0.609751303577722</v>
      </c>
      <c r="J300" s="105" t="s">
        <v>5161</v>
      </c>
      <c r="K300" s="87" t="str">
        <f t="shared" si="12"/>
        <v>ACHTUNG! Anzahl Beobachtungen unter 10, Mittelwert und P95 sind statistisch nicht robust!</v>
      </c>
      <c r="L300" s="16" t="str">
        <f t="shared" si="13"/>
        <v>ACHTUNG! Anzahl Beobachtungen unter 10, Mittelwert und P95 sind statistisch nicht robust!</v>
      </c>
      <c r="M300" s="16" t="str">
        <f t="shared" si="14"/>
        <v>ACHTUNG! Anzahl Beobachtungen unter 60, P95 ist statistisch nicht robust!</v>
      </c>
    </row>
    <row r="301" spans="1:13" x14ac:dyDescent="0.3">
      <c r="A301" s="9">
        <v>2</v>
      </c>
      <c r="B301" s="96" t="s">
        <v>3105</v>
      </c>
      <c r="C301" s="64">
        <v>1027</v>
      </c>
      <c r="D301" s="9" t="s">
        <v>3417</v>
      </c>
      <c r="E301" s="9">
        <v>1</v>
      </c>
      <c r="F301" s="11">
        <v>1.06108296888562</v>
      </c>
      <c r="G301" s="105"/>
      <c r="H301" s="11"/>
      <c r="I301" s="11"/>
      <c r="J301" s="105"/>
      <c r="K301" s="87" t="str">
        <f t="shared" si="12"/>
        <v>ACHTUNG! Anzahl Beobachtungen unter 10, Mittelwert und P95 sind statistisch nicht robust!</v>
      </c>
      <c r="L301" s="16" t="str">
        <f t="shared" si="13"/>
        <v>ACHTUNG! Anzahl Beobachtungen unter 10, Mittelwert und P95 sind statistisch nicht robust!</v>
      </c>
      <c r="M301" s="16" t="str">
        <f t="shared" si="14"/>
        <v>ACHTUNG! Anzahl Beobachtungen unter 60, P95 ist statistisch nicht robust!</v>
      </c>
    </row>
    <row r="302" spans="1:13" x14ac:dyDescent="0.3">
      <c r="A302" s="9">
        <v>3</v>
      </c>
      <c r="B302" s="96" t="s">
        <v>3106</v>
      </c>
      <c r="C302" s="64">
        <v>1034</v>
      </c>
      <c r="D302" s="9" t="s">
        <v>3418</v>
      </c>
      <c r="E302" s="9">
        <v>1</v>
      </c>
      <c r="F302" s="11">
        <v>1.06108296888562</v>
      </c>
      <c r="G302" s="105"/>
      <c r="H302" s="11"/>
      <c r="I302" s="11"/>
      <c r="J302" s="105"/>
      <c r="K302" s="87" t="str">
        <f t="shared" si="12"/>
        <v>ACHTUNG! Anzahl Beobachtungen unter 10, Mittelwert und P95 sind statistisch nicht robust!</v>
      </c>
      <c r="L302" s="16" t="str">
        <f t="shared" si="13"/>
        <v>ACHTUNG! Anzahl Beobachtungen unter 10, Mittelwert und P95 sind statistisch nicht robust!</v>
      </c>
      <c r="M302" s="16" t="str">
        <f t="shared" si="14"/>
        <v>ACHTUNG! Anzahl Beobachtungen unter 60, P95 ist statistisch nicht robust!</v>
      </c>
    </row>
    <row r="303" spans="1:13" x14ac:dyDescent="0.3">
      <c r="A303" s="9">
        <v>1</v>
      </c>
      <c r="B303" s="96" t="s">
        <v>1618</v>
      </c>
      <c r="C303" s="64">
        <v>1035</v>
      </c>
      <c r="D303" s="9" t="s">
        <v>2378</v>
      </c>
      <c r="E303" s="9">
        <v>822</v>
      </c>
      <c r="F303" s="11">
        <v>0.21518241391325499</v>
      </c>
      <c r="G303" s="105" t="s">
        <v>5165</v>
      </c>
      <c r="H303" s="11">
        <v>0.59026148661379796</v>
      </c>
      <c r="I303" s="11">
        <v>1.29260830203958</v>
      </c>
      <c r="J303" s="105" t="s">
        <v>5166</v>
      </c>
      <c r="K303" s="87" t="str">
        <f t="shared" si="12"/>
        <v/>
      </c>
      <c r="L303" s="16" t="str">
        <f t="shared" si="13"/>
        <v/>
      </c>
      <c r="M303" s="16" t="str">
        <f t="shared" si="14"/>
        <v/>
      </c>
    </row>
    <row r="304" spans="1:13" x14ac:dyDescent="0.3">
      <c r="A304" s="9">
        <v>2</v>
      </c>
      <c r="B304" s="96" t="s">
        <v>1619</v>
      </c>
      <c r="C304" s="64">
        <v>1036</v>
      </c>
      <c r="D304" s="9" t="s">
        <v>2379</v>
      </c>
      <c r="E304" s="9">
        <v>27</v>
      </c>
      <c r="F304" s="11">
        <v>1.00363857614723</v>
      </c>
      <c r="G304" s="105" t="s">
        <v>5167</v>
      </c>
      <c r="H304" s="11">
        <v>0.73890589322054401</v>
      </c>
      <c r="I304" s="11">
        <v>2.54358663540873</v>
      </c>
      <c r="J304" s="105" t="s">
        <v>5168</v>
      </c>
      <c r="K304" s="87" t="str">
        <f t="shared" si="12"/>
        <v>ACHTUNG! Anzahl Beobachtungen unter 60, P95 ist statistisch nicht robust!</v>
      </c>
      <c r="L304" s="16" t="str">
        <f t="shared" si="13"/>
        <v/>
      </c>
      <c r="M304" s="16" t="str">
        <f t="shared" si="14"/>
        <v>ACHTUNG! Anzahl Beobachtungen unter 60, P95 ist statistisch nicht robust!</v>
      </c>
    </row>
    <row r="305" spans="1:13" x14ac:dyDescent="0.3">
      <c r="A305" s="9">
        <v>3</v>
      </c>
      <c r="B305" s="96" t="s">
        <v>1622</v>
      </c>
      <c r="C305" s="64">
        <v>1083</v>
      </c>
      <c r="D305" s="9" t="s">
        <v>2382</v>
      </c>
      <c r="E305" s="9">
        <v>27</v>
      </c>
      <c r="F305" s="11">
        <v>1.00363857614723</v>
      </c>
      <c r="G305" s="105" t="s">
        <v>5169</v>
      </c>
      <c r="H305" s="11">
        <v>0.73890589322054401</v>
      </c>
      <c r="I305" s="11">
        <v>2.54358663540873</v>
      </c>
      <c r="J305" s="105" t="s">
        <v>5168</v>
      </c>
      <c r="K305" s="87" t="str">
        <f t="shared" si="12"/>
        <v>ACHTUNG! Anzahl Beobachtungen unter 60, P95 ist statistisch nicht robust!</v>
      </c>
      <c r="L305" s="16" t="str">
        <f t="shared" si="13"/>
        <v/>
      </c>
      <c r="M305" s="16" t="str">
        <f t="shared" si="14"/>
        <v>ACHTUNG! Anzahl Beobachtungen unter 60, P95 ist statistisch nicht robust!</v>
      </c>
    </row>
    <row r="306" spans="1:13" x14ac:dyDescent="0.3">
      <c r="A306" s="9">
        <v>4</v>
      </c>
      <c r="B306" s="96" t="s">
        <v>1623</v>
      </c>
      <c r="C306" s="64">
        <v>1084</v>
      </c>
      <c r="D306" s="9" t="s">
        <v>2383</v>
      </c>
      <c r="E306" s="9">
        <v>14</v>
      </c>
      <c r="F306" s="11">
        <v>1.1026901927652399</v>
      </c>
      <c r="G306" s="105" t="s">
        <v>5170</v>
      </c>
      <c r="H306" s="11">
        <v>0.98660743444557497</v>
      </c>
      <c r="I306" s="11">
        <v>3.0284426721285098</v>
      </c>
      <c r="J306" s="105" t="s">
        <v>5171</v>
      </c>
      <c r="K306" s="87" t="str">
        <f t="shared" si="12"/>
        <v>ACHTUNG! Anzahl Beobachtungen unter 60, P95 ist statistisch nicht robust!</v>
      </c>
      <c r="L306" s="16" t="str">
        <f t="shared" si="13"/>
        <v/>
      </c>
      <c r="M306" s="16" t="str">
        <f t="shared" si="14"/>
        <v>ACHTUNG! Anzahl Beobachtungen unter 60, P95 ist statistisch nicht robust!</v>
      </c>
    </row>
    <row r="307" spans="1:13" x14ac:dyDescent="0.3">
      <c r="A307" s="9">
        <v>5</v>
      </c>
      <c r="B307" s="96" t="s">
        <v>3107</v>
      </c>
      <c r="C307" s="64">
        <v>1087</v>
      </c>
      <c r="D307" s="9" t="s">
        <v>3419</v>
      </c>
      <c r="E307" s="9">
        <v>7</v>
      </c>
      <c r="F307" s="11">
        <v>1.55396928759582</v>
      </c>
      <c r="G307" s="105" t="s">
        <v>5172</v>
      </c>
      <c r="H307" s="11">
        <v>1.15280963254264</v>
      </c>
      <c r="I307" s="11">
        <v>3.2296417637192101</v>
      </c>
      <c r="J307" s="105" t="s">
        <v>5173</v>
      </c>
      <c r="K307" s="87" t="str">
        <f t="shared" si="12"/>
        <v>ACHTUNG! Anzahl Beobachtungen unter 10, Mittelwert und P95 sind statistisch nicht robust!</v>
      </c>
      <c r="L307" s="16" t="str">
        <f t="shared" si="13"/>
        <v>ACHTUNG! Anzahl Beobachtungen unter 10, Mittelwert und P95 sind statistisch nicht robust!</v>
      </c>
      <c r="M307" s="16" t="str">
        <f t="shared" si="14"/>
        <v>ACHTUNG! Anzahl Beobachtungen unter 60, P95 ist statistisch nicht robust!</v>
      </c>
    </row>
    <row r="308" spans="1:13" x14ac:dyDescent="0.3">
      <c r="A308" s="9">
        <v>5</v>
      </c>
      <c r="B308" s="96" t="s">
        <v>1624</v>
      </c>
      <c r="C308" s="64">
        <v>1088</v>
      </c>
      <c r="D308" s="9" t="s">
        <v>2384</v>
      </c>
      <c r="E308" s="9">
        <v>3</v>
      </c>
      <c r="F308" s="11">
        <v>1.0071532761081901</v>
      </c>
      <c r="G308" s="105" t="s">
        <v>5174</v>
      </c>
      <c r="H308" s="11">
        <v>0.76271052369737702</v>
      </c>
      <c r="I308" s="11">
        <v>1.7595223269184801</v>
      </c>
      <c r="J308" s="105" t="s">
        <v>5175</v>
      </c>
      <c r="K308" s="87" t="str">
        <f t="shared" si="12"/>
        <v>ACHTUNG! Anzahl Beobachtungen unter 10, Mittelwert und P95 sind statistisch nicht robust!</v>
      </c>
      <c r="L308" s="16" t="str">
        <f t="shared" si="13"/>
        <v>ACHTUNG! Anzahl Beobachtungen unter 10, Mittelwert und P95 sind statistisch nicht robust!</v>
      </c>
      <c r="M308" s="16" t="str">
        <f t="shared" si="14"/>
        <v>ACHTUNG! Anzahl Beobachtungen unter 60, P95 ist statistisch nicht robust!</v>
      </c>
    </row>
    <row r="309" spans="1:13" x14ac:dyDescent="0.3">
      <c r="A309" s="9">
        <v>6</v>
      </c>
      <c r="B309" s="96" t="s">
        <v>1625</v>
      </c>
      <c r="C309" s="64">
        <v>1091</v>
      </c>
      <c r="D309" s="9" t="s">
        <v>2385</v>
      </c>
      <c r="E309" s="9">
        <v>3</v>
      </c>
      <c r="F309" s="11">
        <v>1.0071532761081901</v>
      </c>
      <c r="G309" s="105" t="s">
        <v>5174</v>
      </c>
      <c r="H309" s="11">
        <v>0.76271052369737702</v>
      </c>
      <c r="I309" s="11">
        <v>1.7595223269184801</v>
      </c>
      <c r="J309" s="105" t="s">
        <v>5175</v>
      </c>
      <c r="K309" s="87" t="str">
        <f t="shared" si="12"/>
        <v>ACHTUNG! Anzahl Beobachtungen unter 10, Mittelwert und P95 sind statistisch nicht robust!</v>
      </c>
      <c r="L309" s="16" t="str">
        <f t="shared" si="13"/>
        <v>ACHTUNG! Anzahl Beobachtungen unter 10, Mittelwert und P95 sind statistisch nicht robust!</v>
      </c>
      <c r="M309" s="16" t="str">
        <f t="shared" si="14"/>
        <v>ACHTUNG! Anzahl Beobachtungen unter 60, P95 ist statistisch nicht robust!</v>
      </c>
    </row>
    <row r="310" spans="1:13" x14ac:dyDescent="0.3">
      <c r="A310" s="9">
        <v>5</v>
      </c>
      <c r="B310" s="96" t="s">
        <v>3108</v>
      </c>
      <c r="C310" s="64">
        <v>1101</v>
      </c>
      <c r="D310" s="9" t="s">
        <v>3420</v>
      </c>
      <c r="E310" s="9">
        <v>2</v>
      </c>
      <c r="F310" s="11">
        <v>0.37723785166240398</v>
      </c>
      <c r="G310" s="105" t="s">
        <v>5176</v>
      </c>
      <c r="H310" s="11">
        <v>2.10986678103403E-2</v>
      </c>
      <c r="I310" s="11">
        <v>0.39066496163682901</v>
      </c>
      <c r="J310" s="105" t="s">
        <v>5177</v>
      </c>
      <c r="K310" s="87" t="str">
        <f t="shared" si="12"/>
        <v>ACHTUNG! Anzahl Beobachtungen unter 10, Mittelwert und P95 sind statistisch nicht robust!</v>
      </c>
      <c r="L310" s="16" t="str">
        <f t="shared" si="13"/>
        <v>ACHTUNG! Anzahl Beobachtungen unter 10, Mittelwert und P95 sind statistisch nicht robust!</v>
      </c>
      <c r="M310" s="16" t="str">
        <f t="shared" si="14"/>
        <v>ACHTUNG! Anzahl Beobachtungen unter 60, P95 ist statistisch nicht robust!</v>
      </c>
    </row>
    <row r="311" spans="1:13" x14ac:dyDescent="0.3">
      <c r="A311" s="9">
        <v>4</v>
      </c>
      <c r="B311" s="96" t="s">
        <v>3109</v>
      </c>
      <c r="C311" s="64">
        <v>1106</v>
      </c>
      <c r="D311" s="9" t="s">
        <v>3421</v>
      </c>
      <c r="E311" s="9">
        <v>14</v>
      </c>
      <c r="F311" s="11">
        <v>0.83289848980443004</v>
      </c>
      <c r="G311" s="105" t="s">
        <v>5178</v>
      </c>
      <c r="H311" s="11">
        <v>0.33335022971362199</v>
      </c>
      <c r="I311" s="11">
        <v>1.4235051198111901</v>
      </c>
      <c r="J311" s="105" t="s">
        <v>5179</v>
      </c>
      <c r="K311" s="87" t="str">
        <f t="shared" si="12"/>
        <v>ACHTUNG! Anzahl Beobachtungen unter 60, P95 ist statistisch nicht robust!</v>
      </c>
      <c r="L311" s="16" t="str">
        <f t="shared" si="13"/>
        <v/>
      </c>
      <c r="M311" s="16" t="str">
        <f t="shared" si="14"/>
        <v>ACHTUNG! Anzahl Beobachtungen unter 60, P95 ist statistisch nicht robust!</v>
      </c>
    </row>
    <row r="312" spans="1:13" x14ac:dyDescent="0.3">
      <c r="A312" s="9">
        <v>5</v>
      </c>
      <c r="B312" s="96" t="s">
        <v>3110</v>
      </c>
      <c r="C312" s="64">
        <v>1107</v>
      </c>
      <c r="D312" s="9" t="s">
        <v>3422</v>
      </c>
      <c r="E312" s="9">
        <v>14</v>
      </c>
      <c r="F312" s="11">
        <v>0.83289848980443004</v>
      </c>
      <c r="G312" s="105" t="s">
        <v>5180</v>
      </c>
      <c r="H312" s="11">
        <v>0.33335022971362199</v>
      </c>
      <c r="I312" s="11">
        <v>1.4235051198111901</v>
      </c>
      <c r="J312" s="105" t="s">
        <v>5179</v>
      </c>
      <c r="K312" s="87" t="str">
        <f t="shared" si="12"/>
        <v>ACHTUNG! Anzahl Beobachtungen unter 60, P95 ist statistisch nicht robust!</v>
      </c>
      <c r="L312" s="16" t="str">
        <f t="shared" si="13"/>
        <v/>
      </c>
      <c r="M312" s="16" t="str">
        <f t="shared" si="14"/>
        <v>ACHTUNG! Anzahl Beobachtungen unter 60, P95 ist statistisch nicht robust!</v>
      </c>
    </row>
    <row r="313" spans="1:13" x14ac:dyDescent="0.3">
      <c r="A313" s="9">
        <v>2</v>
      </c>
      <c r="B313" s="96" t="s">
        <v>1626</v>
      </c>
      <c r="C313" s="64">
        <v>1131</v>
      </c>
      <c r="D313" s="9" t="s">
        <v>2386</v>
      </c>
      <c r="E313" s="9">
        <v>86</v>
      </c>
      <c r="F313" s="11">
        <v>0.73155606130879802</v>
      </c>
      <c r="G313" s="105" t="s">
        <v>5181</v>
      </c>
      <c r="H313" s="11">
        <v>0.81507285358470605</v>
      </c>
      <c r="I313" s="11">
        <v>2.3950690892813902</v>
      </c>
      <c r="J313" s="105" t="s">
        <v>5182</v>
      </c>
      <c r="K313" s="87" t="str">
        <f t="shared" si="12"/>
        <v/>
      </c>
      <c r="L313" s="16" t="str">
        <f t="shared" si="13"/>
        <v/>
      </c>
      <c r="M313" s="16" t="str">
        <f t="shared" si="14"/>
        <v/>
      </c>
    </row>
    <row r="314" spans="1:13" x14ac:dyDescent="0.3">
      <c r="A314" s="9">
        <v>3</v>
      </c>
      <c r="B314" s="96" t="s">
        <v>1627</v>
      </c>
      <c r="C314" s="64">
        <v>1132</v>
      </c>
      <c r="D314" s="9" t="s">
        <v>2387</v>
      </c>
      <c r="E314" s="9">
        <v>52</v>
      </c>
      <c r="F314" s="11">
        <v>0.84237632605013302</v>
      </c>
      <c r="G314" s="105" t="s">
        <v>5183</v>
      </c>
      <c r="H314" s="11">
        <v>0.91090296721736097</v>
      </c>
      <c r="I314" s="11">
        <v>3.0414107390529002</v>
      </c>
      <c r="J314" s="105" t="s">
        <v>5184</v>
      </c>
      <c r="K314" s="87" t="str">
        <f t="shared" si="12"/>
        <v>ACHTUNG! Anzahl Beobachtungen unter 60, P95 ist statistisch nicht robust!</v>
      </c>
      <c r="L314" s="16" t="str">
        <f t="shared" si="13"/>
        <v/>
      </c>
      <c r="M314" s="16" t="str">
        <f t="shared" si="14"/>
        <v>ACHTUNG! Anzahl Beobachtungen unter 60, P95 ist statistisch nicht robust!</v>
      </c>
    </row>
    <row r="315" spans="1:13" x14ac:dyDescent="0.3">
      <c r="A315" s="9">
        <v>4</v>
      </c>
      <c r="B315" s="96" t="s">
        <v>1628</v>
      </c>
      <c r="C315" s="64">
        <v>1133</v>
      </c>
      <c r="D315" s="9" t="s">
        <v>2388</v>
      </c>
      <c r="E315" s="9">
        <v>7</v>
      </c>
      <c r="F315" s="11">
        <v>0.52887448808528403</v>
      </c>
      <c r="G315" s="105" t="s">
        <v>5185</v>
      </c>
      <c r="H315" s="11">
        <v>0.47170439150944199</v>
      </c>
      <c r="I315" s="11">
        <v>1.22879300398573</v>
      </c>
      <c r="J315" s="105" t="s">
        <v>5186</v>
      </c>
      <c r="K315" s="87" t="str">
        <f t="shared" si="12"/>
        <v>ACHTUNG! Anzahl Beobachtungen unter 10, Mittelwert und P95 sind statistisch nicht robust!</v>
      </c>
      <c r="L315" s="16" t="str">
        <f t="shared" si="13"/>
        <v>ACHTUNG! Anzahl Beobachtungen unter 10, Mittelwert und P95 sind statistisch nicht robust!</v>
      </c>
      <c r="M315" s="16" t="str">
        <f t="shared" si="14"/>
        <v>ACHTUNG! Anzahl Beobachtungen unter 60, P95 ist statistisch nicht robust!</v>
      </c>
    </row>
    <row r="316" spans="1:13" x14ac:dyDescent="0.3">
      <c r="A316" s="9">
        <v>5</v>
      </c>
      <c r="B316" s="96" t="s">
        <v>1629</v>
      </c>
      <c r="C316" s="64">
        <v>1134</v>
      </c>
      <c r="D316" s="9" t="s">
        <v>2389</v>
      </c>
      <c r="E316" s="9">
        <v>7</v>
      </c>
      <c r="F316" s="11">
        <v>0.52887448808528403</v>
      </c>
      <c r="G316" s="105" t="s">
        <v>5187</v>
      </c>
      <c r="H316" s="11">
        <v>0.47170439150944199</v>
      </c>
      <c r="I316" s="11">
        <v>1.22879300398573</v>
      </c>
      <c r="J316" s="105" t="s">
        <v>5186</v>
      </c>
      <c r="K316" s="87" t="str">
        <f t="shared" si="12"/>
        <v>ACHTUNG! Anzahl Beobachtungen unter 10, Mittelwert und P95 sind statistisch nicht robust!</v>
      </c>
      <c r="L316" s="16" t="str">
        <f t="shared" si="13"/>
        <v>ACHTUNG! Anzahl Beobachtungen unter 10, Mittelwert und P95 sind statistisch nicht robust!</v>
      </c>
      <c r="M316" s="16" t="str">
        <f t="shared" si="14"/>
        <v>ACHTUNG! Anzahl Beobachtungen unter 60, P95 ist statistisch nicht robust!</v>
      </c>
    </row>
    <row r="317" spans="1:13" x14ac:dyDescent="0.3">
      <c r="A317" s="9">
        <v>4</v>
      </c>
      <c r="B317" s="96" t="s">
        <v>3111</v>
      </c>
      <c r="C317" s="64">
        <v>1145</v>
      </c>
      <c r="D317" s="9" t="s">
        <v>3423</v>
      </c>
      <c r="E317" s="9">
        <v>12</v>
      </c>
      <c r="F317" s="11">
        <v>0.499574784644369</v>
      </c>
      <c r="G317" s="105" t="s">
        <v>5188</v>
      </c>
      <c r="H317" s="11">
        <v>0.334127434565408</v>
      </c>
      <c r="I317" s="11">
        <v>1.01510761589404</v>
      </c>
      <c r="J317" s="105" t="s">
        <v>5189</v>
      </c>
      <c r="K317" s="87" t="str">
        <f t="shared" si="12"/>
        <v>ACHTUNG! Anzahl Beobachtungen unter 60, P95 ist statistisch nicht robust!</v>
      </c>
      <c r="L317" s="16" t="str">
        <f t="shared" si="13"/>
        <v/>
      </c>
      <c r="M317" s="16" t="str">
        <f t="shared" si="14"/>
        <v>ACHTUNG! Anzahl Beobachtungen unter 60, P95 ist statistisch nicht robust!</v>
      </c>
    </row>
    <row r="318" spans="1:13" x14ac:dyDescent="0.3">
      <c r="A318" s="9">
        <v>5</v>
      </c>
      <c r="B318" s="96" t="s">
        <v>3112</v>
      </c>
      <c r="C318" s="64">
        <v>1146</v>
      </c>
      <c r="D318" s="9" t="s">
        <v>3424</v>
      </c>
      <c r="E318" s="9">
        <v>12</v>
      </c>
      <c r="F318" s="11">
        <v>0.499574784644369</v>
      </c>
      <c r="G318" s="105" t="s">
        <v>5190</v>
      </c>
      <c r="H318" s="11">
        <v>0.334127434565408</v>
      </c>
      <c r="I318" s="11">
        <v>1.01510761589404</v>
      </c>
      <c r="J318" s="105" t="s">
        <v>5189</v>
      </c>
      <c r="K318" s="87" t="str">
        <f t="shared" si="12"/>
        <v>ACHTUNG! Anzahl Beobachtungen unter 60, P95 ist statistisch nicht robust!</v>
      </c>
      <c r="L318" s="16" t="str">
        <f t="shared" si="13"/>
        <v/>
      </c>
      <c r="M318" s="16" t="str">
        <f t="shared" si="14"/>
        <v>ACHTUNG! Anzahl Beobachtungen unter 60, P95 ist statistisch nicht robust!</v>
      </c>
    </row>
    <row r="319" spans="1:13" x14ac:dyDescent="0.3">
      <c r="A319" s="9">
        <v>4</v>
      </c>
      <c r="B319" s="96" t="s">
        <v>1632</v>
      </c>
      <c r="C319" s="64">
        <v>1147</v>
      </c>
      <c r="D319" s="9" t="s">
        <v>2392</v>
      </c>
      <c r="E319" s="9">
        <v>3</v>
      </c>
      <c r="F319" s="11">
        <v>1.6338640312042501</v>
      </c>
      <c r="G319" s="105" t="s">
        <v>5191</v>
      </c>
      <c r="H319" s="11">
        <v>1.3566346630492101</v>
      </c>
      <c r="I319" s="11">
        <v>2.7991686163847498</v>
      </c>
      <c r="J319" s="105" t="s">
        <v>5192</v>
      </c>
      <c r="K319" s="87" t="str">
        <f t="shared" si="12"/>
        <v>ACHTUNG! Anzahl Beobachtungen unter 10, Mittelwert und P95 sind statistisch nicht robust!</v>
      </c>
      <c r="L319" s="16" t="str">
        <f t="shared" si="13"/>
        <v>ACHTUNG! Anzahl Beobachtungen unter 10, Mittelwert und P95 sind statistisch nicht robust!</v>
      </c>
      <c r="M319" s="16" t="str">
        <f t="shared" si="14"/>
        <v>ACHTUNG! Anzahl Beobachtungen unter 60, P95 ist statistisch nicht robust!</v>
      </c>
    </row>
    <row r="320" spans="1:13" x14ac:dyDescent="0.3">
      <c r="A320" s="9">
        <v>5</v>
      </c>
      <c r="B320" s="96" t="s">
        <v>1633</v>
      </c>
      <c r="C320" s="64">
        <v>1148</v>
      </c>
      <c r="D320" s="9" t="s">
        <v>2393</v>
      </c>
      <c r="E320" s="9">
        <v>3</v>
      </c>
      <c r="F320" s="11">
        <v>1.6338640312042501</v>
      </c>
      <c r="G320" s="105" t="s">
        <v>5191</v>
      </c>
      <c r="H320" s="11">
        <v>1.3566346630492101</v>
      </c>
      <c r="I320" s="11">
        <v>2.7991686163847498</v>
      </c>
      <c r="J320" s="105" t="s">
        <v>5192</v>
      </c>
      <c r="K320" s="87" t="str">
        <f t="shared" si="12"/>
        <v>ACHTUNG! Anzahl Beobachtungen unter 10, Mittelwert und P95 sind statistisch nicht robust!</v>
      </c>
      <c r="L320" s="16" t="str">
        <f t="shared" si="13"/>
        <v>ACHTUNG! Anzahl Beobachtungen unter 10, Mittelwert und P95 sind statistisch nicht robust!</v>
      </c>
      <c r="M320" s="16" t="str">
        <f t="shared" si="14"/>
        <v>ACHTUNG! Anzahl Beobachtungen unter 60, P95 ist statistisch nicht robust!</v>
      </c>
    </row>
    <row r="321" spans="1:13" x14ac:dyDescent="0.3">
      <c r="A321" s="9">
        <v>4</v>
      </c>
      <c r="B321" s="96" t="s">
        <v>3113</v>
      </c>
      <c r="C321" s="64">
        <v>1153</v>
      </c>
      <c r="D321" s="9" t="s">
        <v>3425</v>
      </c>
      <c r="E321" s="9">
        <v>2</v>
      </c>
      <c r="F321" s="11">
        <v>2.0490121258074399</v>
      </c>
      <c r="G321" s="105" t="s">
        <v>5193</v>
      </c>
      <c r="H321" s="11">
        <v>2.4473183955948201</v>
      </c>
      <c r="I321" s="11">
        <v>3.6064760157303501</v>
      </c>
      <c r="J321" s="105" t="s">
        <v>5194</v>
      </c>
      <c r="K321" s="87" t="str">
        <f t="shared" si="12"/>
        <v>ACHTUNG! Anzahl Beobachtungen unter 10, Mittelwert und P95 sind statistisch nicht robust!</v>
      </c>
      <c r="L321" s="16" t="str">
        <f t="shared" si="13"/>
        <v>ACHTUNG! Anzahl Beobachtungen unter 10, Mittelwert und P95 sind statistisch nicht robust!</v>
      </c>
      <c r="M321" s="16" t="str">
        <f t="shared" si="14"/>
        <v>ACHTUNG! Anzahl Beobachtungen unter 60, P95 ist statistisch nicht robust!</v>
      </c>
    </row>
    <row r="322" spans="1:13" x14ac:dyDescent="0.3">
      <c r="A322" s="9">
        <v>5</v>
      </c>
      <c r="B322" s="96" t="s">
        <v>3114</v>
      </c>
      <c r="C322" s="64">
        <v>1154</v>
      </c>
      <c r="D322" s="9" t="s">
        <v>3426</v>
      </c>
      <c r="E322" s="9">
        <v>2</v>
      </c>
      <c r="F322" s="11">
        <v>2.0490121258074399</v>
      </c>
      <c r="G322" s="105" t="s">
        <v>5193</v>
      </c>
      <c r="H322" s="11">
        <v>2.4473183955948201</v>
      </c>
      <c r="I322" s="11">
        <v>3.6064760157303501</v>
      </c>
      <c r="J322" s="105" t="s">
        <v>5194</v>
      </c>
      <c r="K322" s="87" t="str">
        <f t="shared" si="12"/>
        <v>ACHTUNG! Anzahl Beobachtungen unter 10, Mittelwert und P95 sind statistisch nicht robust!</v>
      </c>
      <c r="L322" s="16" t="str">
        <f t="shared" si="13"/>
        <v>ACHTUNG! Anzahl Beobachtungen unter 10, Mittelwert und P95 sind statistisch nicht robust!</v>
      </c>
      <c r="M322" s="16" t="str">
        <f t="shared" si="14"/>
        <v>ACHTUNG! Anzahl Beobachtungen unter 60, P95 ist statistisch nicht robust!</v>
      </c>
    </row>
    <row r="323" spans="1:13" x14ac:dyDescent="0.3">
      <c r="A323" s="9">
        <v>4</v>
      </c>
      <c r="B323" s="96" t="s">
        <v>3115</v>
      </c>
      <c r="C323" s="64">
        <v>1156</v>
      </c>
      <c r="D323" s="9" t="s">
        <v>3427</v>
      </c>
      <c r="E323" s="9">
        <v>3</v>
      </c>
      <c r="F323" s="11">
        <v>1.5192837367212</v>
      </c>
      <c r="G323" s="105" t="s">
        <v>5195</v>
      </c>
      <c r="H323" s="11">
        <v>1.9938029339355801</v>
      </c>
      <c r="I323" s="11">
        <v>3.4849483908599801</v>
      </c>
      <c r="J323" s="105" t="s">
        <v>5196</v>
      </c>
      <c r="K323" s="87" t="str">
        <f t="shared" si="12"/>
        <v>ACHTUNG! Anzahl Beobachtungen unter 10, Mittelwert und P95 sind statistisch nicht robust!</v>
      </c>
      <c r="L323" s="16" t="str">
        <f t="shared" si="13"/>
        <v>ACHTUNG! Anzahl Beobachtungen unter 10, Mittelwert und P95 sind statistisch nicht robust!</v>
      </c>
      <c r="M323" s="16" t="str">
        <f t="shared" si="14"/>
        <v>ACHTUNG! Anzahl Beobachtungen unter 60, P95 ist statistisch nicht robust!</v>
      </c>
    </row>
    <row r="324" spans="1:13" x14ac:dyDescent="0.3">
      <c r="A324" s="9">
        <v>5</v>
      </c>
      <c r="B324" s="96" t="s">
        <v>3116</v>
      </c>
      <c r="C324" s="64">
        <v>1157</v>
      </c>
      <c r="D324" s="9" t="s">
        <v>3428</v>
      </c>
      <c r="E324" s="9">
        <v>3</v>
      </c>
      <c r="F324" s="11">
        <v>1.5192837367212</v>
      </c>
      <c r="G324" s="105" t="s">
        <v>5195</v>
      </c>
      <c r="H324" s="11">
        <v>1.9938029339355801</v>
      </c>
      <c r="I324" s="11">
        <v>3.4849483908599801</v>
      </c>
      <c r="J324" s="105" t="s">
        <v>5196</v>
      </c>
      <c r="K324" s="87" t="str">
        <f t="shared" ref="K324:K387" si="15">IF(NOT(L324=""),L324,IF(NOT(M324=""),M324,""))</f>
        <v>ACHTUNG! Anzahl Beobachtungen unter 10, Mittelwert und P95 sind statistisch nicht robust!</v>
      </c>
      <c r="L324" s="16" t="str">
        <f t="shared" ref="L324:L387" si="16">IF(E324&lt;10,"ACHTUNG! Anzahl Beobachtungen unter 10, Mittelwert und P95 sind statistisch nicht robust!","")</f>
        <v>ACHTUNG! Anzahl Beobachtungen unter 10, Mittelwert und P95 sind statistisch nicht robust!</v>
      </c>
      <c r="M324" s="16" t="str">
        <f t="shared" ref="M324:M387" si="17">IF(E324&lt;60,"ACHTUNG! Anzahl Beobachtungen unter 60, P95 ist statistisch nicht robust!","")</f>
        <v>ACHTUNG! Anzahl Beobachtungen unter 60, P95 ist statistisch nicht robust!</v>
      </c>
    </row>
    <row r="325" spans="1:13" x14ac:dyDescent="0.3">
      <c r="A325" s="9">
        <v>4</v>
      </c>
      <c r="B325" s="96" t="s">
        <v>1634</v>
      </c>
      <c r="C325" s="64">
        <v>1167</v>
      </c>
      <c r="D325" s="9" t="s">
        <v>2394</v>
      </c>
      <c r="E325" s="9">
        <v>1</v>
      </c>
      <c r="F325" s="11">
        <v>3.4965034965035002E-2</v>
      </c>
      <c r="G325" s="105"/>
      <c r="H325" s="11"/>
      <c r="I325" s="11"/>
      <c r="J325" s="105"/>
      <c r="K325" s="87" t="str">
        <f t="shared" si="15"/>
        <v>ACHTUNG! Anzahl Beobachtungen unter 10, Mittelwert und P95 sind statistisch nicht robust!</v>
      </c>
      <c r="L325" s="16" t="str">
        <f t="shared" si="16"/>
        <v>ACHTUNG! Anzahl Beobachtungen unter 10, Mittelwert und P95 sind statistisch nicht robust!</v>
      </c>
      <c r="M325" s="16" t="str">
        <f t="shared" si="17"/>
        <v>ACHTUNG! Anzahl Beobachtungen unter 60, P95 ist statistisch nicht robust!</v>
      </c>
    </row>
    <row r="326" spans="1:13" x14ac:dyDescent="0.3">
      <c r="A326" s="9">
        <v>5</v>
      </c>
      <c r="B326" s="96" t="s">
        <v>3117</v>
      </c>
      <c r="C326" s="64">
        <v>1168</v>
      </c>
      <c r="D326" s="9" t="s">
        <v>3429</v>
      </c>
      <c r="E326" s="9">
        <v>1</v>
      </c>
      <c r="F326" s="11">
        <v>3.4965034965035002E-2</v>
      </c>
      <c r="G326" s="105"/>
      <c r="H326" s="11"/>
      <c r="I326" s="11"/>
      <c r="J326" s="105"/>
      <c r="K326" s="87" t="str">
        <f t="shared" si="15"/>
        <v>ACHTUNG! Anzahl Beobachtungen unter 10, Mittelwert und P95 sind statistisch nicht robust!</v>
      </c>
      <c r="L326" s="16" t="str">
        <f t="shared" si="16"/>
        <v>ACHTUNG! Anzahl Beobachtungen unter 10, Mittelwert und P95 sind statistisch nicht robust!</v>
      </c>
      <c r="M326" s="16" t="str">
        <f t="shared" si="17"/>
        <v>ACHTUNG! Anzahl Beobachtungen unter 60, P95 ist statistisch nicht robust!</v>
      </c>
    </row>
    <row r="327" spans="1:13" x14ac:dyDescent="0.3">
      <c r="A327" s="9">
        <v>4</v>
      </c>
      <c r="B327" s="96" t="s">
        <v>1635</v>
      </c>
      <c r="C327" s="64">
        <v>1178</v>
      </c>
      <c r="D327" s="9" t="s">
        <v>2395</v>
      </c>
      <c r="E327" s="9">
        <v>6</v>
      </c>
      <c r="F327" s="11">
        <v>0.497759162598303</v>
      </c>
      <c r="G327" s="105" t="s">
        <v>5197</v>
      </c>
      <c r="H327" s="11">
        <v>0.32238105294149899</v>
      </c>
      <c r="I327" s="11">
        <v>0.92564259388662795</v>
      </c>
      <c r="J327" s="105" t="s">
        <v>5198</v>
      </c>
      <c r="K327" s="87" t="str">
        <f t="shared" si="15"/>
        <v>ACHTUNG! Anzahl Beobachtungen unter 10, Mittelwert und P95 sind statistisch nicht robust!</v>
      </c>
      <c r="L327" s="16" t="str">
        <f t="shared" si="16"/>
        <v>ACHTUNG! Anzahl Beobachtungen unter 10, Mittelwert und P95 sind statistisch nicht robust!</v>
      </c>
      <c r="M327" s="16" t="str">
        <f t="shared" si="17"/>
        <v>ACHTUNG! Anzahl Beobachtungen unter 60, P95 ist statistisch nicht robust!</v>
      </c>
    </row>
    <row r="328" spans="1:13" x14ac:dyDescent="0.3">
      <c r="A328" s="9">
        <v>5</v>
      </c>
      <c r="B328" s="96" t="s">
        <v>1636</v>
      </c>
      <c r="C328" s="64">
        <v>1179</v>
      </c>
      <c r="D328" s="9" t="s">
        <v>2396</v>
      </c>
      <c r="E328" s="9">
        <v>6</v>
      </c>
      <c r="F328" s="11">
        <v>0.497759162598303</v>
      </c>
      <c r="G328" s="105" t="s">
        <v>5199</v>
      </c>
      <c r="H328" s="11">
        <v>0.32238105294149899</v>
      </c>
      <c r="I328" s="11">
        <v>0.92564259388662795</v>
      </c>
      <c r="J328" s="105" t="s">
        <v>5198</v>
      </c>
      <c r="K328" s="87" t="str">
        <f t="shared" si="15"/>
        <v>ACHTUNG! Anzahl Beobachtungen unter 10, Mittelwert und P95 sind statistisch nicht robust!</v>
      </c>
      <c r="L328" s="16" t="str">
        <f t="shared" si="16"/>
        <v>ACHTUNG! Anzahl Beobachtungen unter 10, Mittelwert und P95 sind statistisch nicht robust!</v>
      </c>
      <c r="M328" s="16" t="str">
        <f t="shared" si="17"/>
        <v>ACHTUNG! Anzahl Beobachtungen unter 60, P95 ist statistisch nicht robust!</v>
      </c>
    </row>
    <row r="329" spans="1:13" x14ac:dyDescent="0.3">
      <c r="A329" s="9">
        <v>4</v>
      </c>
      <c r="B329" s="96" t="s">
        <v>1637</v>
      </c>
      <c r="C329" s="64">
        <v>1180</v>
      </c>
      <c r="D329" s="9" t="s">
        <v>2397</v>
      </c>
      <c r="E329" s="9">
        <v>20</v>
      </c>
      <c r="F329" s="11">
        <v>0.36264159336568003</v>
      </c>
      <c r="G329" s="105" t="s">
        <v>5200</v>
      </c>
      <c r="H329" s="11">
        <v>0.237892221260705</v>
      </c>
      <c r="I329" s="11">
        <v>0.66579254079254102</v>
      </c>
      <c r="J329" s="105" t="s">
        <v>5201</v>
      </c>
      <c r="K329" s="87" t="str">
        <f t="shared" si="15"/>
        <v>ACHTUNG! Anzahl Beobachtungen unter 60, P95 ist statistisch nicht robust!</v>
      </c>
      <c r="L329" s="16" t="str">
        <f t="shared" si="16"/>
        <v/>
      </c>
      <c r="M329" s="16" t="str">
        <f t="shared" si="17"/>
        <v>ACHTUNG! Anzahl Beobachtungen unter 60, P95 ist statistisch nicht robust!</v>
      </c>
    </row>
    <row r="330" spans="1:13" x14ac:dyDescent="0.3">
      <c r="A330" s="9">
        <v>5</v>
      </c>
      <c r="B330" s="96" t="s">
        <v>1638</v>
      </c>
      <c r="C330" s="64">
        <v>1181</v>
      </c>
      <c r="D330" s="9" t="s">
        <v>2398</v>
      </c>
      <c r="E330" s="9">
        <v>20</v>
      </c>
      <c r="F330" s="11">
        <v>0.36264159336568003</v>
      </c>
      <c r="G330" s="105" t="s">
        <v>5202</v>
      </c>
      <c r="H330" s="11">
        <v>0.237892221260705</v>
      </c>
      <c r="I330" s="11">
        <v>0.66579254079254102</v>
      </c>
      <c r="J330" s="105" t="s">
        <v>5201</v>
      </c>
      <c r="K330" s="87" t="str">
        <f t="shared" si="15"/>
        <v>ACHTUNG! Anzahl Beobachtungen unter 60, P95 ist statistisch nicht robust!</v>
      </c>
      <c r="L330" s="16" t="str">
        <f t="shared" si="16"/>
        <v/>
      </c>
      <c r="M330" s="16" t="str">
        <f t="shared" si="17"/>
        <v>ACHTUNG! Anzahl Beobachtungen unter 60, P95 ist statistisch nicht robust!</v>
      </c>
    </row>
    <row r="331" spans="1:13" x14ac:dyDescent="0.3">
      <c r="A331" s="9">
        <v>3</v>
      </c>
      <c r="B331" s="96" t="s">
        <v>1639</v>
      </c>
      <c r="C331" s="64">
        <v>1192</v>
      </c>
      <c r="D331" s="9" t="s">
        <v>2399</v>
      </c>
      <c r="E331" s="9">
        <v>42</v>
      </c>
      <c r="F331" s="11">
        <v>0.45500600757023202</v>
      </c>
      <c r="G331" s="105" t="s">
        <v>5203</v>
      </c>
      <c r="H331" s="11">
        <v>0.540240063534835</v>
      </c>
      <c r="I331" s="11">
        <v>1.85815135301196</v>
      </c>
      <c r="J331" s="105" t="s">
        <v>5204</v>
      </c>
      <c r="K331" s="87" t="str">
        <f t="shared" si="15"/>
        <v>ACHTUNG! Anzahl Beobachtungen unter 60, P95 ist statistisch nicht robust!</v>
      </c>
      <c r="L331" s="16" t="str">
        <f t="shared" si="16"/>
        <v/>
      </c>
      <c r="M331" s="16" t="str">
        <f t="shared" si="17"/>
        <v>ACHTUNG! Anzahl Beobachtungen unter 60, P95 ist statistisch nicht robust!</v>
      </c>
    </row>
    <row r="332" spans="1:13" x14ac:dyDescent="0.3">
      <c r="A332" s="9">
        <v>4</v>
      </c>
      <c r="B332" s="96" t="s">
        <v>3118</v>
      </c>
      <c r="C332" s="64">
        <v>1193</v>
      </c>
      <c r="D332" s="9" t="s">
        <v>3430</v>
      </c>
      <c r="E332" s="9">
        <v>6</v>
      </c>
      <c r="F332" s="11">
        <v>0.199151561606001</v>
      </c>
      <c r="G332" s="105" t="s">
        <v>5205</v>
      </c>
      <c r="H332" s="11">
        <v>0.14343193188693801</v>
      </c>
      <c r="I332" s="11">
        <v>0.40001958495553702</v>
      </c>
      <c r="J332" s="105" t="s">
        <v>5206</v>
      </c>
      <c r="K332" s="87" t="str">
        <f t="shared" si="15"/>
        <v>ACHTUNG! Anzahl Beobachtungen unter 10, Mittelwert und P95 sind statistisch nicht robust!</v>
      </c>
      <c r="L332" s="16" t="str">
        <f t="shared" si="16"/>
        <v>ACHTUNG! Anzahl Beobachtungen unter 10, Mittelwert und P95 sind statistisch nicht robust!</v>
      </c>
      <c r="M332" s="16" t="str">
        <f t="shared" si="17"/>
        <v>ACHTUNG! Anzahl Beobachtungen unter 60, P95 ist statistisch nicht robust!</v>
      </c>
    </row>
    <row r="333" spans="1:13" x14ac:dyDescent="0.3">
      <c r="A333" s="9">
        <v>5</v>
      </c>
      <c r="B333" s="96" t="s">
        <v>3119</v>
      </c>
      <c r="C333" s="64">
        <v>1194</v>
      </c>
      <c r="D333" s="9" t="s">
        <v>3431</v>
      </c>
      <c r="E333" s="9">
        <v>6</v>
      </c>
      <c r="F333" s="11">
        <v>0.199151561606001</v>
      </c>
      <c r="G333" s="105" t="s">
        <v>5207</v>
      </c>
      <c r="H333" s="11">
        <v>0.14343193188693801</v>
      </c>
      <c r="I333" s="11">
        <v>0.40001958495553702</v>
      </c>
      <c r="J333" s="105" t="s">
        <v>5206</v>
      </c>
      <c r="K333" s="87" t="str">
        <f t="shared" si="15"/>
        <v>ACHTUNG! Anzahl Beobachtungen unter 10, Mittelwert und P95 sind statistisch nicht robust!</v>
      </c>
      <c r="L333" s="16" t="str">
        <f t="shared" si="16"/>
        <v>ACHTUNG! Anzahl Beobachtungen unter 10, Mittelwert und P95 sind statistisch nicht robust!</v>
      </c>
      <c r="M333" s="16" t="str">
        <f t="shared" si="17"/>
        <v>ACHTUNG! Anzahl Beobachtungen unter 60, P95 ist statistisch nicht robust!</v>
      </c>
    </row>
    <row r="334" spans="1:13" x14ac:dyDescent="0.3">
      <c r="A334" s="9">
        <v>4</v>
      </c>
      <c r="B334" s="96" t="s">
        <v>1640</v>
      </c>
      <c r="C334" s="64">
        <v>1195</v>
      </c>
      <c r="D334" s="9" t="s">
        <v>2400</v>
      </c>
      <c r="E334" s="9">
        <v>14</v>
      </c>
      <c r="F334" s="11">
        <v>0.80394862515024401</v>
      </c>
      <c r="G334" s="105" t="s">
        <v>5208</v>
      </c>
      <c r="H334" s="11">
        <v>0.64348576906517396</v>
      </c>
      <c r="I334" s="11">
        <v>1.8730639256547501</v>
      </c>
      <c r="J334" s="105" t="s">
        <v>5209</v>
      </c>
      <c r="K334" s="87" t="str">
        <f t="shared" si="15"/>
        <v>ACHTUNG! Anzahl Beobachtungen unter 60, P95 ist statistisch nicht robust!</v>
      </c>
      <c r="L334" s="16" t="str">
        <f t="shared" si="16"/>
        <v/>
      </c>
      <c r="M334" s="16" t="str">
        <f t="shared" si="17"/>
        <v>ACHTUNG! Anzahl Beobachtungen unter 60, P95 ist statistisch nicht robust!</v>
      </c>
    </row>
    <row r="335" spans="1:13" x14ac:dyDescent="0.3">
      <c r="A335" s="9">
        <v>5</v>
      </c>
      <c r="B335" s="96" t="s">
        <v>1641</v>
      </c>
      <c r="C335" s="64">
        <v>1196</v>
      </c>
      <c r="D335" s="9" t="s">
        <v>2401</v>
      </c>
      <c r="E335" s="9">
        <v>14</v>
      </c>
      <c r="F335" s="11">
        <v>0.80394862515024401</v>
      </c>
      <c r="G335" s="105" t="s">
        <v>5210</v>
      </c>
      <c r="H335" s="11">
        <v>0.64348576906517396</v>
      </c>
      <c r="I335" s="11">
        <v>1.8730639256547501</v>
      </c>
      <c r="J335" s="105" t="s">
        <v>5209</v>
      </c>
      <c r="K335" s="87" t="str">
        <f t="shared" si="15"/>
        <v>ACHTUNG! Anzahl Beobachtungen unter 60, P95 ist statistisch nicht robust!</v>
      </c>
      <c r="L335" s="16" t="str">
        <f t="shared" si="16"/>
        <v/>
      </c>
      <c r="M335" s="16" t="str">
        <f t="shared" si="17"/>
        <v>ACHTUNG! Anzahl Beobachtungen unter 60, P95 ist statistisch nicht robust!</v>
      </c>
    </row>
    <row r="336" spans="1:13" x14ac:dyDescent="0.3">
      <c r="A336" s="9">
        <v>4</v>
      </c>
      <c r="B336" s="96" t="s">
        <v>1642</v>
      </c>
      <c r="C336" s="64">
        <v>1197</v>
      </c>
      <c r="D336" s="9" t="s">
        <v>2402</v>
      </c>
      <c r="E336" s="9">
        <v>6</v>
      </c>
      <c r="F336" s="11">
        <v>0.19562598337520901</v>
      </c>
      <c r="G336" s="105" t="s">
        <v>5211</v>
      </c>
      <c r="H336" s="11">
        <v>4.8719792269741602E-2</v>
      </c>
      <c r="I336" s="11">
        <v>0.244223166910149</v>
      </c>
      <c r="J336" s="105" t="s">
        <v>5212</v>
      </c>
      <c r="K336" s="87" t="str">
        <f t="shared" si="15"/>
        <v>ACHTUNG! Anzahl Beobachtungen unter 10, Mittelwert und P95 sind statistisch nicht robust!</v>
      </c>
      <c r="L336" s="16" t="str">
        <f t="shared" si="16"/>
        <v>ACHTUNG! Anzahl Beobachtungen unter 10, Mittelwert und P95 sind statistisch nicht robust!</v>
      </c>
      <c r="M336" s="16" t="str">
        <f t="shared" si="17"/>
        <v>ACHTUNG! Anzahl Beobachtungen unter 60, P95 ist statistisch nicht robust!</v>
      </c>
    </row>
    <row r="337" spans="1:13" x14ac:dyDescent="0.3">
      <c r="A337" s="9">
        <v>5</v>
      </c>
      <c r="B337" s="96" t="s">
        <v>1643</v>
      </c>
      <c r="C337" s="64">
        <v>1198</v>
      </c>
      <c r="D337" s="9" t="s">
        <v>2403</v>
      </c>
      <c r="E337" s="9">
        <v>6</v>
      </c>
      <c r="F337" s="11">
        <v>0.19562598337520901</v>
      </c>
      <c r="G337" s="105" t="s">
        <v>5213</v>
      </c>
      <c r="H337" s="11">
        <v>4.8719792269741602E-2</v>
      </c>
      <c r="I337" s="11">
        <v>0.244223166910149</v>
      </c>
      <c r="J337" s="105" t="s">
        <v>5212</v>
      </c>
      <c r="K337" s="87" t="str">
        <f t="shared" si="15"/>
        <v>ACHTUNG! Anzahl Beobachtungen unter 10, Mittelwert und P95 sind statistisch nicht robust!</v>
      </c>
      <c r="L337" s="16" t="str">
        <f t="shared" si="16"/>
        <v>ACHTUNG! Anzahl Beobachtungen unter 10, Mittelwert und P95 sind statistisch nicht robust!</v>
      </c>
      <c r="M337" s="16" t="str">
        <f t="shared" si="17"/>
        <v>ACHTUNG! Anzahl Beobachtungen unter 60, P95 ist statistisch nicht robust!</v>
      </c>
    </row>
    <row r="338" spans="1:13" x14ac:dyDescent="0.3">
      <c r="A338" s="9">
        <v>4</v>
      </c>
      <c r="B338" s="96" t="s">
        <v>3120</v>
      </c>
      <c r="C338" s="64">
        <v>1199</v>
      </c>
      <c r="D338" s="9" t="s">
        <v>3432</v>
      </c>
      <c r="E338" s="9">
        <v>6</v>
      </c>
      <c r="F338" s="11">
        <v>9.7262671641521206E-2</v>
      </c>
      <c r="G338" s="105" t="s">
        <v>5214</v>
      </c>
      <c r="H338" s="11">
        <v>9.34499460210831E-2</v>
      </c>
      <c r="I338" s="11">
        <v>0.234180569581137</v>
      </c>
      <c r="J338" s="105" t="s">
        <v>5215</v>
      </c>
      <c r="K338" s="87" t="str">
        <f t="shared" si="15"/>
        <v>ACHTUNG! Anzahl Beobachtungen unter 10, Mittelwert und P95 sind statistisch nicht robust!</v>
      </c>
      <c r="L338" s="16" t="str">
        <f t="shared" si="16"/>
        <v>ACHTUNG! Anzahl Beobachtungen unter 10, Mittelwert und P95 sind statistisch nicht robust!</v>
      </c>
      <c r="M338" s="16" t="str">
        <f t="shared" si="17"/>
        <v>ACHTUNG! Anzahl Beobachtungen unter 60, P95 ist statistisch nicht robust!</v>
      </c>
    </row>
    <row r="339" spans="1:13" x14ac:dyDescent="0.3">
      <c r="A339" s="9">
        <v>5</v>
      </c>
      <c r="B339" s="96" t="s">
        <v>3121</v>
      </c>
      <c r="C339" s="64">
        <v>1200</v>
      </c>
      <c r="D339" s="9" t="s">
        <v>3433</v>
      </c>
      <c r="E339" s="9">
        <v>6</v>
      </c>
      <c r="F339" s="11">
        <v>9.7262671641521206E-2</v>
      </c>
      <c r="G339" s="105" t="s">
        <v>5216</v>
      </c>
      <c r="H339" s="11">
        <v>9.34499460210831E-2</v>
      </c>
      <c r="I339" s="11">
        <v>0.234180569581137</v>
      </c>
      <c r="J339" s="105" t="s">
        <v>5215</v>
      </c>
      <c r="K339" s="87" t="str">
        <f t="shared" si="15"/>
        <v>ACHTUNG! Anzahl Beobachtungen unter 10, Mittelwert und P95 sind statistisch nicht robust!</v>
      </c>
      <c r="L339" s="16" t="str">
        <f t="shared" si="16"/>
        <v>ACHTUNG! Anzahl Beobachtungen unter 10, Mittelwert und P95 sind statistisch nicht robust!</v>
      </c>
      <c r="M339" s="16" t="str">
        <f t="shared" si="17"/>
        <v>ACHTUNG! Anzahl Beobachtungen unter 60, P95 ist statistisch nicht robust!</v>
      </c>
    </row>
    <row r="340" spans="1:13" x14ac:dyDescent="0.3">
      <c r="A340" s="9">
        <v>4</v>
      </c>
      <c r="B340" s="96" t="s">
        <v>1644</v>
      </c>
      <c r="C340" s="64">
        <v>1201</v>
      </c>
      <c r="D340" s="9" t="s">
        <v>2404</v>
      </c>
      <c r="E340" s="9">
        <v>6</v>
      </c>
      <c r="F340" s="11">
        <v>0.52101800118081898</v>
      </c>
      <c r="G340" s="105" t="s">
        <v>5217</v>
      </c>
      <c r="H340" s="11">
        <v>0.74210434696697603</v>
      </c>
      <c r="I340" s="11">
        <v>1.6332921389449599</v>
      </c>
      <c r="J340" s="105" t="s">
        <v>5218</v>
      </c>
      <c r="K340" s="87" t="str">
        <f t="shared" si="15"/>
        <v>ACHTUNG! Anzahl Beobachtungen unter 10, Mittelwert und P95 sind statistisch nicht robust!</v>
      </c>
      <c r="L340" s="16" t="str">
        <f t="shared" si="16"/>
        <v>ACHTUNG! Anzahl Beobachtungen unter 10, Mittelwert und P95 sind statistisch nicht robust!</v>
      </c>
      <c r="M340" s="16" t="str">
        <f t="shared" si="17"/>
        <v>ACHTUNG! Anzahl Beobachtungen unter 60, P95 ist statistisch nicht robust!</v>
      </c>
    </row>
    <row r="341" spans="1:13" x14ac:dyDescent="0.3">
      <c r="A341" s="9">
        <v>5</v>
      </c>
      <c r="B341" s="96" t="s">
        <v>1645</v>
      </c>
      <c r="C341" s="64">
        <v>1202</v>
      </c>
      <c r="D341" s="9" t="s">
        <v>2405</v>
      </c>
      <c r="E341" s="9">
        <v>6</v>
      </c>
      <c r="F341" s="11">
        <v>0.52101800118081898</v>
      </c>
      <c r="G341" s="105" t="s">
        <v>5219</v>
      </c>
      <c r="H341" s="11">
        <v>0.74210434696697603</v>
      </c>
      <c r="I341" s="11">
        <v>1.6332921389449599</v>
      </c>
      <c r="J341" s="105" t="s">
        <v>5218</v>
      </c>
      <c r="K341" s="87" t="str">
        <f t="shared" si="15"/>
        <v>ACHTUNG! Anzahl Beobachtungen unter 10, Mittelwert und P95 sind statistisch nicht robust!</v>
      </c>
      <c r="L341" s="16" t="str">
        <f t="shared" si="16"/>
        <v>ACHTUNG! Anzahl Beobachtungen unter 10, Mittelwert und P95 sind statistisch nicht robust!</v>
      </c>
      <c r="M341" s="16" t="str">
        <f t="shared" si="17"/>
        <v>ACHTUNG! Anzahl Beobachtungen unter 60, P95 ist statistisch nicht robust!</v>
      </c>
    </row>
    <row r="342" spans="1:13" x14ac:dyDescent="0.3">
      <c r="A342" s="9">
        <v>4</v>
      </c>
      <c r="B342" s="96" t="s">
        <v>3122</v>
      </c>
      <c r="C342" s="64">
        <v>1220</v>
      </c>
      <c r="D342" s="9" t="s">
        <v>3434</v>
      </c>
      <c r="E342" s="9">
        <v>3</v>
      </c>
      <c r="F342" s="11">
        <v>0.24081325656417801</v>
      </c>
      <c r="G342" s="105" t="s">
        <v>5220</v>
      </c>
      <c r="H342" s="11">
        <v>0.164855573001121</v>
      </c>
      <c r="I342" s="11">
        <v>0.360010638476501</v>
      </c>
      <c r="J342" s="105" t="s">
        <v>5221</v>
      </c>
      <c r="K342" s="87" t="str">
        <f t="shared" si="15"/>
        <v>ACHTUNG! Anzahl Beobachtungen unter 10, Mittelwert und P95 sind statistisch nicht robust!</v>
      </c>
      <c r="L342" s="16" t="str">
        <f t="shared" si="16"/>
        <v>ACHTUNG! Anzahl Beobachtungen unter 10, Mittelwert und P95 sind statistisch nicht robust!</v>
      </c>
      <c r="M342" s="16" t="str">
        <f t="shared" si="17"/>
        <v>ACHTUNG! Anzahl Beobachtungen unter 60, P95 ist statistisch nicht robust!</v>
      </c>
    </row>
    <row r="343" spans="1:13" x14ac:dyDescent="0.3">
      <c r="A343" s="9">
        <v>5</v>
      </c>
      <c r="B343" s="96" t="s">
        <v>3123</v>
      </c>
      <c r="C343" s="64">
        <v>1221</v>
      </c>
      <c r="D343" s="9" t="s">
        <v>3435</v>
      </c>
      <c r="E343" s="9">
        <v>3</v>
      </c>
      <c r="F343" s="11">
        <v>0.24081325656417801</v>
      </c>
      <c r="G343" s="105" t="s">
        <v>5220</v>
      </c>
      <c r="H343" s="11">
        <v>0.164855573001121</v>
      </c>
      <c r="I343" s="11">
        <v>0.360010638476501</v>
      </c>
      <c r="J343" s="105" t="s">
        <v>5221</v>
      </c>
      <c r="K343" s="87" t="str">
        <f t="shared" si="15"/>
        <v>ACHTUNG! Anzahl Beobachtungen unter 10, Mittelwert und P95 sind statistisch nicht robust!</v>
      </c>
      <c r="L343" s="16" t="str">
        <f t="shared" si="16"/>
        <v>ACHTUNG! Anzahl Beobachtungen unter 10, Mittelwert und P95 sind statistisch nicht robust!</v>
      </c>
      <c r="M343" s="16" t="str">
        <f t="shared" si="17"/>
        <v>ACHTUNG! Anzahl Beobachtungen unter 60, P95 ist statistisch nicht robust!</v>
      </c>
    </row>
    <row r="344" spans="1:13" x14ac:dyDescent="0.3">
      <c r="A344" s="9">
        <v>4</v>
      </c>
      <c r="B344" s="96" t="s">
        <v>3124</v>
      </c>
      <c r="C344" s="64">
        <v>1247</v>
      </c>
      <c r="D344" s="9" t="s">
        <v>3436</v>
      </c>
      <c r="E344" s="9">
        <v>7</v>
      </c>
      <c r="F344" s="11">
        <v>0.15059749847606901</v>
      </c>
      <c r="G344" s="105" t="s">
        <v>5222</v>
      </c>
      <c r="H344" s="11">
        <v>8.3717003134135701E-2</v>
      </c>
      <c r="I344" s="11">
        <v>0.27722352941176498</v>
      </c>
      <c r="J344" s="105" t="s">
        <v>5223</v>
      </c>
      <c r="K344" s="87" t="str">
        <f t="shared" si="15"/>
        <v>ACHTUNG! Anzahl Beobachtungen unter 10, Mittelwert und P95 sind statistisch nicht robust!</v>
      </c>
      <c r="L344" s="16" t="str">
        <f t="shared" si="16"/>
        <v>ACHTUNG! Anzahl Beobachtungen unter 10, Mittelwert und P95 sind statistisch nicht robust!</v>
      </c>
      <c r="M344" s="16" t="str">
        <f t="shared" si="17"/>
        <v>ACHTUNG! Anzahl Beobachtungen unter 60, P95 ist statistisch nicht robust!</v>
      </c>
    </row>
    <row r="345" spans="1:13" x14ac:dyDescent="0.3">
      <c r="A345" s="9">
        <v>5</v>
      </c>
      <c r="B345" s="96" t="s">
        <v>3125</v>
      </c>
      <c r="C345" s="64">
        <v>1250</v>
      </c>
      <c r="D345" s="9" t="s">
        <v>3437</v>
      </c>
      <c r="E345" s="9">
        <v>7</v>
      </c>
      <c r="F345" s="11">
        <v>0.15059749847606901</v>
      </c>
      <c r="G345" s="105" t="s">
        <v>5224</v>
      </c>
      <c r="H345" s="11">
        <v>8.3717003134135701E-2</v>
      </c>
      <c r="I345" s="11">
        <v>0.27722352941176498</v>
      </c>
      <c r="J345" s="105" t="s">
        <v>5223</v>
      </c>
      <c r="K345" s="87" t="str">
        <f t="shared" si="15"/>
        <v>ACHTUNG! Anzahl Beobachtungen unter 10, Mittelwert und P95 sind statistisch nicht robust!</v>
      </c>
      <c r="L345" s="16" t="str">
        <f t="shared" si="16"/>
        <v>ACHTUNG! Anzahl Beobachtungen unter 10, Mittelwert und P95 sind statistisch nicht robust!</v>
      </c>
      <c r="M345" s="16" t="str">
        <f t="shared" si="17"/>
        <v>ACHTUNG! Anzahl Beobachtungen unter 60, P95 ist statistisch nicht robust!</v>
      </c>
    </row>
    <row r="346" spans="1:13" x14ac:dyDescent="0.3">
      <c r="A346" s="9">
        <v>2</v>
      </c>
      <c r="B346" s="96" t="s">
        <v>1646</v>
      </c>
      <c r="C346" s="64">
        <v>1274</v>
      </c>
      <c r="D346" s="9" t="s">
        <v>2406</v>
      </c>
      <c r="E346" s="9">
        <v>777</v>
      </c>
      <c r="F346" s="11">
        <v>2.0764530959070101E-2</v>
      </c>
      <c r="G346" s="105" t="s">
        <v>5225</v>
      </c>
      <c r="H346" s="11">
        <v>2.6891937325807601E-2</v>
      </c>
      <c r="I346" s="11">
        <v>7.0167109503231406E-2</v>
      </c>
      <c r="J346" s="105" t="s">
        <v>5226</v>
      </c>
      <c r="K346" s="87" t="str">
        <f t="shared" si="15"/>
        <v/>
      </c>
      <c r="L346" s="16" t="str">
        <f t="shared" si="16"/>
        <v/>
      </c>
      <c r="M346" s="16" t="str">
        <f t="shared" si="17"/>
        <v/>
      </c>
    </row>
    <row r="347" spans="1:13" x14ac:dyDescent="0.3">
      <c r="A347" s="9">
        <v>3</v>
      </c>
      <c r="B347" s="96" t="s">
        <v>1647</v>
      </c>
      <c r="C347" s="64">
        <v>1275</v>
      </c>
      <c r="D347" s="9" t="s">
        <v>2407</v>
      </c>
      <c r="E347" s="9">
        <v>370</v>
      </c>
      <c r="F347" s="11">
        <v>1.3712238589999801E-2</v>
      </c>
      <c r="G347" s="105" t="s">
        <v>5227</v>
      </c>
      <c r="H347" s="11">
        <v>1.6713078102827301E-2</v>
      </c>
      <c r="I347" s="11">
        <v>4.8148732901489202E-2</v>
      </c>
      <c r="J347" s="105" t="s">
        <v>5228</v>
      </c>
      <c r="K347" s="87" t="str">
        <f t="shared" si="15"/>
        <v/>
      </c>
      <c r="L347" s="16" t="str">
        <f t="shared" si="16"/>
        <v/>
      </c>
      <c r="M347" s="16" t="str">
        <f t="shared" si="17"/>
        <v/>
      </c>
    </row>
    <row r="348" spans="1:13" x14ac:dyDescent="0.3">
      <c r="A348" s="9">
        <v>4</v>
      </c>
      <c r="B348" s="96" t="s">
        <v>1648</v>
      </c>
      <c r="C348" s="64">
        <v>1278</v>
      </c>
      <c r="D348" s="9" t="s">
        <v>2408</v>
      </c>
      <c r="E348" s="9">
        <v>73</v>
      </c>
      <c r="F348" s="11">
        <v>1.42393824905768E-2</v>
      </c>
      <c r="G348" s="105" t="s">
        <v>5229</v>
      </c>
      <c r="H348" s="11">
        <v>7.8810996963630704E-3</v>
      </c>
      <c r="I348" s="11">
        <v>3.0159730823995E-2</v>
      </c>
      <c r="J348" s="105" t="s">
        <v>5230</v>
      </c>
      <c r="K348" s="87" t="str">
        <f t="shared" si="15"/>
        <v/>
      </c>
      <c r="L348" s="16" t="str">
        <f t="shared" si="16"/>
        <v/>
      </c>
      <c r="M348" s="16" t="str">
        <f t="shared" si="17"/>
        <v/>
      </c>
    </row>
    <row r="349" spans="1:13" x14ac:dyDescent="0.3">
      <c r="A349" s="9">
        <v>4</v>
      </c>
      <c r="B349" s="96" t="s">
        <v>3126</v>
      </c>
      <c r="C349" s="64">
        <v>1285</v>
      </c>
      <c r="D349" s="9" t="s">
        <v>3438</v>
      </c>
      <c r="E349" s="9">
        <v>4</v>
      </c>
      <c r="F349" s="11">
        <v>5.9732336661764605E-4</v>
      </c>
      <c r="G349" s="105" t="s">
        <v>5231</v>
      </c>
      <c r="H349" s="11">
        <v>1.7967143351370099E-4</v>
      </c>
      <c r="I349" s="11">
        <v>7.1585431446190902E-4</v>
      </c>
      <c r="J349" s="105" t="s">
        <v>5232</v>
      </c>
      <c r="K349" s="87" t="str">
        <f t="shared" si="15"/>
        <v>ACHTUNG! Anzahl Beobachtungen unter 10, Mittelwert und P95 sind statistisch nicht robust!</v>
      </c>
      <c r="L349" s="16" t="str">
        <f t="shared" si="16"/>
        <v>ACHTUNG! Anzahl Beobachtungen unter 10, Mittelwert und P95 sind statistisch nicht robust!</v>
      </c>
      <c r="M349" s="16" t="str">
        <f t="shared" si="17"/>
        <v>ACHTUNG! Anzahl Beobachtungen unter 60, P95 ist statistisch nicht robust!</v>
      </c>
    </row>
    <row r="350" spans="1:13" x14ac:dyDescent="0.3">
      <c r="A350" s="9">
        <v>4</v>
      </c>
      <c r="B350" s="96" t="s">
        <v>1650</v>
      </c>
      <c r="C350" s="64">
        <v>1286</v>
      </c>
      <c r="D350" s="9" t="s">
        <v>2410</v>
      </c>
      <c r="E350" s="9">
        <v>128</v>
      </c>
      <c r="F350" s="11">
        <v>9.5330022412957894E-3</v>
      </c>
      <c r="G350" s="105" t="s">
        <v>5233</v>
      </c>
      <c r="H350" s="11">
        <v>1.6323289617356102E-2</v>
      </c>
      <c r="I350" s="11">
        <v>4.2420854466665499E-2</v>
      </c>
      <c r="J350" s="105" t="s">
        <v>5234</v>
      </c>
      <c r="K350" s="87" t="str">
        <f t="shared" si="15"/>
        <v/>
      </c>
      <c r="L350" s="16" t="str">
        <f t="shared" si="16"/>
        <v/>
      </c>
      <c r="M350" s="16" t="str">
        <f t="shared" si="17"/>
        <v/>
      </c>
    </row>
    <row r="351" spans="1:13" x14ac:dyDescent="0.3">
      <c r="A351" s="9">
        <v>4</v>
      </c>
      <c r="B351" s="96" t="s">
        <v>1651</v>
      </c>
      <c r="C351" s="64">
        <v>1288</v>
      </c>
      <c r="D351" s="9" t="s">
        <v>2411</v>
      </c>
      <c r="E351" s="9">
        <v>15</v>
      </c>
      <c r="F351" s="11">
        <v>1.0373173028914599E-2</v>
      </c>
      <c r="G351" s="105" t="s">
        <v>5235</v>
      </c>
      <c r="H351" s="11">
        <v>1.1335850163236801E-2</v>
      </c>
      <c r="I351" s="11">
        <v>3.0690107977419102E-2</v>
      </c>
      <c r="J351" s="105" t="s">
        <v>5236</v>
      </c>
      <c r="K351" s="87" t="str">
        <f t="shared" si="15"/>
        <v>ACHTUNG! Anzahl Beobachtungen unter 60, P95 ist statistisch nicht robust!</v>
      </c>
      <c r="L351" s="16" t="str">
        <f t="shared" si="16"/>
        <v/>
      </c>
      <c r="M351" s="16" t="str">
        <f t="shared" si="17"/>
        <v>ACHTUNG! Anzahl Beobachtungen unter 60, P95 ist statistisch nicht robust!</v>
      </c>
    </row>
    <row r="352" spans="1:13" x14ac:dyDescent="0.3">
      <c r="A352" s="9">
        <v>4</v>
      </c>
      <c r="B352" s="96" t="s">
        <v>1652</v>
      </c>
      <c r="C352" s="64">
        <v>1294</v>
      </c>
      <c r="D352" s="9" t="s">
        <v>2412</v>
      </c>
      <c r="E352" s="9">
        <v>17</v>
      </c>
      <c r="F352" s="11">
        <v>2.7591471428078098E-3</v>
      </c>
      <c r="G352" s="105" t="s">
        <v>5237</v>
      </c>
      <c r="H352" s="11">
        <v>3.1758051722583901E-3</v>
      </c>
      <c r="I352" s="11">
        <v>1.011981118629E-2</v>
      </c>
      <c r="J352" s="105" t="s">
        <v>5238</v>
      </c>
      <c r="K352" s="87" t="str">
        <f t="shared" si="15"/>
        <v>ACHTUNG! Anzahl Beobachtungen unter 60, P95 ist statistisch nicht robust!</v>
      </c>
      <c r="L352" s="16" t="str">
        <f t="shared" si="16"/>
        <v/>
      </c>
      <c r="M352" s="16" t="str">
        <f t="shared" si="17"/>
        <v>ACHTUNG! Anzahl Beobachtungen unter 60, P95 ist statistisch nicht robust!</v>
      </c>
    </row>
    <row r="353" spans="1:13" x14ac:dyDescent="0.3">
      <c r="A353" s="9">
        <v>3</v>
      </c>
      <c r="B353" s="96" t="s">
        <v>3127</v>
      </c>
      <c r="C353" s="64">
        <v>1299</v>
      </c>
      <c r="D353" s="9" t="s">
        <v>3439</v>
      </c>
      <c r="E353" s="9">
        <v>2</v>
      </c>
      <c r="F353" s="11">
        <v>1.27171851775921E-2</v>
      </c>
      <c r="G353" s="105" t="s">
        <v>5239</v>
      </c>
      <c r="H353" s="11">
        <v>1.7667703133024499E-3</v>
      </c>
      <c r="I353" s="11">
        <v>1.3841550919993799E-2</v>
      </c>
      <c r="J353" s="105" t="s">
        <v>5240</v>
      </c>
      <c r="K353" s="87" t="str">
        <f t="shared" si="15"/>
        <v>ACHTUNG! Anzahl Beobachtungen unter 10, Mittelwert und P95 sind statistisch nicht robust!</v>
      </c>
      <c r="L353" s="16" t="str">
        <f t="shared" si="16"/>
        <v>ACHTUNG! Anzahl Beobachtungen unter 10, Mittelwert und P95 sind statistisch nicht robust!</v>
      </c>
      <c r="M353" s="16" t="str">
        <f t="shared" si="17"/>
        <v>ACHTUNG! Anzahl Beobachtungen unter 60, P95 ist statistisch nicht robust!</v>
      </c>
    </row>
    <row r="354" spans="1:13" x14ac:dyDescent="0.3">
      <c r="A354" s="9">
        <v>4</v>
      </c>
      <c r="B354" s="96" t="s">
        <v>3128</v>
      </c>
      <c r="C354" s="64">
        <v>1301</v>
      </c>
      <c r="D354" s="9" t="s">
        <v>3440</v>
      </c>
      <c r="E354" s="9">
        <v>2</v>
      </c>
      <c r="F354" s="11">
        <v>1.27171851775921E-2</v>
      </c>
      <c r="G354" s="105" t="s">
        <v>5239</v>
      </c>
      <c r="H354" s="11">
        <v>1.7667703133024499E-3</v>
      </c>
      <c r="I354" s="11">
        <v>1.3841550919993799E-2</v>
      </c>
      <c r="J354" s="105" t="s">
        <v>5240</v>
      </c>
      <c r="K354" s="87" t="str">
        <f t="shared" si="15"/>
        <v>ACHTUNG! Anzahl Beobachtungen unter 10, Mittelwert und P95 sind statistisch nicht robust!</v>
      </c>
      <c r="L354" s="16" t="str">
        <f t="shared" si="16"/>
        <v>ACHTUNG! Anzahl Beobachtungen unter 10, Mittelwert und P95 sind statistisch nicht robust!</v>
      </c>
      <c r="M354" s="16" t="str">
        <f t="shared" si="17"/>
        <v>ACHTUNG! Anzahl Beobachtungen unter 60, P95 ist statistisch nicht robust!</v>
      </c>
    </row>
    <row r="355" spans="1:13" x14ac:dyDescent="0.3">
      <c r="A355" s="9">
        <v>5</v>
      </c>
      <c r="B355" s="96" t="s">
        <v>3129</v>
      </c>
      <c r="C355" s="64">
        <v>1302</v>
      </c>
      <c r="D355" s="9" t="s">
        <v>3441</v>
      </c>
      <c r="E355" s="9">
        <v>2</v>
      </c>
      <c r="F355" s="11">
        <v>1.27171851775921E-2</v>
      </c>
      <c r="G355" s="105" t="s">
        <v>5239</v>
      </c>
      <c r="H355" s="11">
        <v>1.7667703133024499E-3</v>
      </c>
      <c r="I355" s="11">
        <v>1.3841550919993799E-2</v>
      </c>
      <c r="J355" s="105" t="s">
        <v>5240</v>
      </c>
      <c r="K355" s="87" t="str">
        <f t="shared" si="15"/>
        <v>ACHTUNG! Anzahl Beobachtungen unter 10, Mittelwert und P95 sind statistisch nicht robust!</v>
      </c>
      <c r="L355" s="16" t="str">
        <f t="shared" si="16"/>
        <v>ACHTUNG! Anzahl Beobachtungen unter 10, Mittelwert und P95 sind statistisch nicht robust!</v>
      </c>
      <c r="M355" s="16" t="str">
        <f t="shared" si="17"/>
        <v>ACHTUNG! Anzahl Beobachtungen unter 60, P95 ist statistisch nicht robust!</v>
      </c>
    </row>
    <row r="356" spans="1:13" x14ac:dyDescent="0.3">
      <c r="A356" s="9">
        <v>6</v>
      </c>
      <c r="B356" s="96" t="s">
        <v>3130</v>
      </c>
      <c r="C356" s="64">
        <v>1303</v>
      </c>
      <c r="D356" s="9" t="s">
        <v>3442</v>
      </c>
      <c r="E356" s="9">
        <v>2</v>
      </c>
      <c r="F356" s="11">
        <v>1.27171851775921E-2</v>
      </c>
      <c r="G356" s="105" t="s">
        <v>5239</v>
      </c>
      <c r="H356" s="11">
        <v>1.7667703133024499E-3</v>
      </c>
      <c r="I356" s="11">
        <v>1.3841550919993799E-2</v>
      </c>
      <c r="J356" s="105" t="s">
        <v>5240</v>
      </c>
      <c r="K356" s="87" t="str">
        <f t="shared" si="15"/>
        <v>ACHTUNG! Anzahl Beobachtungen unter 10, Mittelwert und P95 sind statistisch nicht robust!</v>
      </c>
      <c r="L356" s="16" t="str">
        <f t="shared" si="16"/>
        <v>ACHTUNG! Anzahl Beobachtungen unter 10, Mittelwert und P95 sind statistisch nicht robust!</v>
      </c>
      <c r="M356" s="16" t="str">
        <f t="shared" si="17"/>
        <v>ACHTUNG! Anzahl Beobachtungen unter 60, P95 ist statistisch nicht robust!</v>
      </c>
    </row>
    <row r="357" spans="1:13" x14ac:dyDescent="0.3">
      <c r="A357" s="9">
        <v>3</v>
      </c>
      <c r="B357" s="96" t="s">
        <v>1653</v>
      </c>
      <c r="C357" s="64">
        <v>1305</v>
      </c>
      <c r="D357" s="9" t="s">
        <v>2413</v>
      </c>
      <c r="E357" s="9">
        <v>277</v>
      </c>
      <c r="F357" s="11">
        <v>3.6681958498388E-3</v>
      </c>
      <c r="G357" s="105" t="s">
        <v>5241</v>
      </c>
      <c r="H357" s="11">
        <v>8.4773941310815597E-3</v>
      </c>
      <c r="I357" s="11">
        <v>1.43131509739316E-2</v>
      </c>
      <c r="J357" s="105" t="s">
        <v>5242</v>
      </c>
      <c r="K357" s="87" t="str">
        <f t="shared" si="15"/>
        <v/>
      </c>
      <c r="L357" s="16" t="str">
        <f t="shared" si="16"/>
        <v/>
      </c>
      <c r="M357" s="16" t="str">
        <f t="shared" si="17"/>
        <v/>
      </c>
    </row>
    <row r="358" spans="1:13" x14ac:dyDescent="0.3">
      <c r="A358" s="9">
        <v>4</v>
      </c>
      <c r="B358" s="96" t="s">
        <v>3131</v>
      </c>
      <c r="C358" s="64">
        <v>1308</v>
      </c>
      <c r="D358" s="9" t="s">
        <v>3443</v>
      </c>
      <c r="E358" s="9">
        <v>113</v>
      </c>
      <c r="F358" s="11">
        <v>5.5674167879578296E-3</v>
      </c>
      <c r="G358" s="105" t="s">
        <v>5243</v>
      </c>
      <c r="H358" s="11">
        <v>1.27611130356583E-2</v>
      </c>
      <c r="I358" s="11">
        <v>3.29945018709277E-2</v>
      </c>
      <c r="J358" s="105" t="s">
        <v>5244</v>
      </c>
      <c r="K358" s="87" t="str">
        <f t="shared" si="15"/>
        <v/>
      </c>
      <c r="L358" s="16" t="str">
        <f t="shared" si="16"/>
        <v/>
      </c>
      <c r="M358" s="16" t="str">
        <f t="shared" si="17"/>
        <v/>
      </c>
    </row>
    <row r="359" spans="1:13" x14ac:dyDescent="0.3">
      <c r="A359" s="9">
        <v>5</v>
      </c>
      <c r="B359" s="96" t="s">
        <v>3132</v>
      </c>
      <c r="C359" s="64">
        <v>1309</v>
      </c>
      <c r="D359" s="9" t="s">
        <v>3444</v>
      </c>
      <c r="E359" s="9">
        <v>113</v>
      </c>
      <c r="F359" s="11">
        <v>5.5674167879578296E-3</v>
      </c>
      <c r="G359" s="105" t="s">
        <v>5245</v>
      </c>
      <c r="H359" s="11">
        <v>1.27611130356583E-2</v>
      </c>
      <c r="I359" s="11">
        <v>3.29945018709277E-2</v>
      </c>
      <c r="J359" s="105" t="s">
        <v>5244</v>
      </c>
      <c r="K359" s="87" t="str">
        <f t="shared" si="15"/>
        <v/>
      </c>
      <c r="L359" s="16" t="str">
        <f t="shared" si="16"/>
        <v/>
      </c>
      <c r="M359" s="16" t="str">
        <f t="shared" si="17"/>
        <v/>
      </c>
    </row>
    <row r="360" spans="1:13" x14ac:dyDescent="0.3">
      <c r="A360" s="9">
        <v>4</v>
      </c>
      <c r="B360" s="96" t="s">
        <v>1654</v>
      </c>
      <c r="C360" s="64">
        <v>1315</v>
      </c>
      <c r="D360" s="9" t="s">
        <v>2414</v>
      </c>
      <c r="E360" s="9">
        <v>9</v>
      </c>
      <c r="F360" s="11">
        <v>1.9302636034776201E-3</v>
      </c>
      <c r="G360" s="105" t="s">
        <v>5246</v>
      </c>
      <c r="H360" s="11">
        <v>2.1348258822572299E-3</v>
      </c>
      <c r="I360" s="11">
        <v>5.3758264926497797E-3</v>
      </c>
      <c r="J360" s="105" t="s">
        <v>5247</v>
      </c>
      <c r="K360" s="87" t="str">
        <f t="shared" si="15"/>
        <v>ACHTUNG! Anzahl Beobachtungen unter 10, Mittelwert und P95 sind statistisch nicht robust!</v>
      </c>
      <c r="L360" s="16" t="str">
        <f t="shared" si="16"/>
        <v>ACHTUNG! Anzahl Beobachtungen unter 10, Mittelwert und P95 sind statistisch nicht robust!</v>
      </c>
      <c r="M360" s="16" t="str">
        <f t="shared" si="17"/>
        <v>ACHTUNG! Anzahl Beobachtungen unter 60, P95 ist statistisch nicht robust!</v>
      </c>
    </row>
    <row r="361" spans="1:13" x14ac:dyDescent="0.3">
      <c r="A361" s="9">
        <v>5</v>
      </c>
      <c r="B361" s="96" t="s">
        <v>1655</v>
      </c>
      <c r="C361" s="64">
        <v>1316</v>
      </c>
      <c r="D361" s="9" t="s">
        <v>2415</v>
      </c>
      <c r="E361" s="9">
        <v>9</v>
      </c>
      <c r="F361" s="11">
        <v>1.9302636034776201E-3</v>
      </c>
      <c r="G361" s="105" t="s">
        <v>5248</v>
      </c>
      <c r="H361" s="11">
        <v>2.1348258822572299E-3</v>
      </c>
      <c r="I361" s="11">
        <v>5.3758264926497797E-3</v>
      </c>
      <c r="J361" s="105" t="s">
        <v>5247</v>
      </c>
      <c r="K361" s="87" t="str">
        <f t="shared" si="15"/>
        <v>ACHTUNG! Anzahl Beobachtungen unter 10, Mittelwert und P95 sind statistisch nicht robust!</v>
      </c>
      <c r="L361" s="16" t="str">
        <f t="shared" si="16"/>
        <v>ACHTUNG! Anzahl Beobachtungen unter 10, Mittelwert und P95 sind statistisch nicht robust!</v>
      </c>
      <c r="M361" s="16" t="str">
        <f t="shared" si="17"/>
        <v>ACHTUNG! Anzahl Beobachtungen unter 60, P95 ist statistisch nicht robust!</v>
      </c>
    </row>
    <row r="362" spans="1:13" x14ac:dyDescent="0.3">
      <c r="A362" s="9">
        <v>4</v>
      </c>
      <c r="B362" s="96" t="s">
        <v>1656</v>
      </c>
      <c r="C362" s="64">
        <v>1318</v>
      </c>
      <c r="D362" s="9" t="s">
        <v>2416</v>
      </c>
      <c r="E362" s="9">
        <v>3</v>
      </c>
      <c r="F362" s="11">
        <v>7.0965573073076696E-3</v>
      </c>
      <c r="G362" s="105" t="s">
        <v>5249</v>
      </c>
      <c r="H362" s="11">
        <v>7.1982824924465101E-3</v>
      </c>
      <c r="I362" s="11">
        <v>1.41691071724491E-2</v>
      </c>
      <c r="J362" s="105" t="s">
        <v>5250</v>
      </c>
      <c r="K362" s="87" t="str">
        <f t="shared" si="15"/>
        <v>ACHTUNG! Anzahl Beobachtungen unter 10, Mittelwert und P95 sind statistisch nicht robust!</v>
      </c>
      <c r="L362" s="16" t="str">
        <f t="shared" si="16"/>
        <v>ACHTUNG! Anzahl Beobachtungen unter 10, Mittelwert und P95 sind statistisch nicht robust!</v>
      </c>
      <c r="M362" s="16" t="str">
        <f t="shared" si="17"/>
        <v>ACHTUNG! Anzahl Beobachtungen unter 60, P95 ist statistisch nicht robust!</v>
      </c>
    </row>
    <row r="363" spans="1:13" x14ac:dyDescent="0.3">
      <c r="A363" s="9">
        <v>5</v>
      </c>
      <c r="B363" s="96" t="s">
        <v>1657</v>
      </c>
      <c r="C363" s="64">
        <v>1319</v>
      </c>
      <c r="D363" s="9" t="s">
        <v>2417</v>
      </c>
      <c r="E363" s="9">
        <v>3</v>
      </c>
      <c r="F363" s="11">
        <v>7.0965573073076696E-3</v>
      </c>
      <c r="G363" s="105" t="s">
        <v>5249</v>
      </c>
      <c r="H363" s="11">
        <v>7.1982824924465101E-3</v>
      </c>
      <c r="I363" s="11">
        <v>1.41691071724491E-2</v>
      </c>
      <c r="J363" s="105" t="s">
        <v>5250</v>
      </c>
      <c r="K363" s="87" t="str">
        <f t="shared" si="15"/>
        <v>ACHTUNG! Anzahl Beobachtungen unter 10, Mittelwert und P95 sind statistisch nicht robust!</v>
      </c>
      <c r="L363" s="16" t="str">
        <f t="shared" si="16"/>
        <v>ACHTUNG! Anzahl Beobachtungen unter 10, Mittelwert und P95 sind statistisch nicht robust!</v>
      </c>
      <c r="M363" s="16" t="str">
        <f t="shared" si="17"/>
        <v>ACHTUNG! Anzahl Beobachtungen unter 60, P95 ist statistisch nicht robust!</v>
      </c>
    </row>
    <row r="364" spans="1:13" x14ac:dyDescent="0.3">
      <c r="A364" s="9">
        <v>4</v>
      </c>
      <c r="B364" s="96" t="s">
        <v>1658</v>
      </c>
      <c r="C364" s="64">
        <v>1328</v>
      </c>
      <c r="D364" s="9" t="s">
        <v>2418</v>
      </c>
      <c r="E364" s="9">
        <v>184</v>
      </c>
      <c r="F364" s="11">
        <v>1.8929897228961499E-3</v>
      </c>
      <c r="G364" s="105" t="s">
        <v>5251</v>
      </c>
      <c r="H364" s="11">
        <v>1.7034278513171101E-3</v>
      </c>
      <c r="I364" s="11">
        <v>5.4119400969724497E-3</v>
      </c>
      <c r="J364" s="105" t="s">
        <v>5252</v>
      </c>
      <c r="K364" s="87" t="str">
        <f t="shared" si="15"/>
        <v/>
      </c>
      <c r="L364" s="16" t="str">
        <f t="shared" si="16"/>
        <v/>
      </c>
      <c r="M364" s="16" t="str">
        <f t="shared" si="17"/>
        <v/>
      </c>
    </row>
    <row r="365" spans="1:13" x14ac:dyDescent="0.3">
      <c r="A365" s="9">
        <v>5</v>
      </c>
      <c r="B365" s="96" t="s">
        <v>1659</v>
      </c>
      <c r="C365" s="64">
        <v>1329</v>
      </c>
      <c r="D365" s="9" t="s">
        <v>2419</v>
      </c>
      <c r="E365" s="9">
        <v>184</v>
      </c>
      <c r="F365" s="11">
        <v>1.8929897228961499E-3</v>
      </c>
      <c r="G365" s="105" t="s">
        <v>5251</v>
      </c>
      <c r="H365" s="11">
        <v>1.7034278513171101E-3</v>
      </c>
      <c r="I365" s="11">
        <v>5.4119400969724497E-3</v>
      </c>
      <c r="J365" s="105" t="s">
        <v>5252</v>
      </c>
      <c r="K365" s="87" t="str">
        <f t="shared" si="15"/>
        <v/>
      </c>
      <c r="L365" s="16" t="str">
        <f t="shared" si="16"/>
        <v/>
      </c>
      <c r="M365" s="16" t="str">
        <f t="shared" si="17"/>
        <v/>
      </c>
    </row>
    <row r="366" spans="1:13" x14ac:dyDescent="0.3">
      <c r="A366" s="9">
        <v>3</v>
      </c>
      <c r="B366" s="96" t="s">
        <v>1660</v>
      </c>
      <c r="C366" s="64">
        <v>1337</v>
      </c>
      <c r="D366" s="9" t="s">
        <v>2420</v>
      </c>
      <c r="E366" s="9">
        <v>8</v>
      </c>
      <c r="F366" s="11">
        <v>1.43700547860564E-3</v>
      </c>
      <c r="G366" s="105" t="s">
        <v>5253</v>
      </c>
      <c r="H366" s="11">
        <v>1.9905776995443E-3</v>
      </c>
      <c r="I366" s="11">
        <v>4.8324836264440098E-3</v>
      </c>
      <c r="J366" s="105" t="s">
        <v>5254</v>
      </c>
      <c r="K366" s="87" t="str">
        <f t="shared" si="15"/>
        <v>ACHTUNG! Anzahl Beobachtungen unter 10, Mittelwert und P95 sind statistisch nicht robust!</v>
      </c>
      <c r="L366" s="16" t="str">
        <f t="shared" si="16"/>
        <v>ACHTUNG! Anzahl Beobachtungen unter 10, Mittelwert und P95 sind statistisch nicht robust!</v>
      </c>
      <c r="M366" s="16" t="str">
        <f t="shared" si="17"/>
        <v>ACHTUNG! Anzahl Beobachtungen unter 60, P95 ist statistisch nicht robust!</v>
      </c>
    </row>
    <row r="367" spans="1:13" x14ac:dyDescent="0.3">
      <c r="A367" s="9">
        <v>4</v>
      </c>
      <c r="B367" s="96" t="s">
        <v>1661</v>
      </c>
      <c r="C367" s="64">
        <v>1338</v>
      </c>
      <c r="D367" s="9" t="s">
        <v>2421</v>
      </c>
      <c r="E367" s="9">
        <v>8</v>
      </c>
      <c r="F367" s="11">
        <v>1.43700547860564E-3</v>
      </c>
      <c r="G367" s="105" t="s">
        <v>5255</v>
      </c>
      <c r="H367" s="11">
        <v>1.9905776995443E-3</v>
      </c>
      <c r="I367" s="11">
        <v>4.8324836264440098E-3</v>
      </c>
      <c r="J367" s="105" t="s">
        <v>5254</v>
      </c>
      <c r="K367" s="87" t="str">
        <f t="shared" si="15"/>
        <v>ACHTUNG! Anzahl Beobachtungen unter 10, Mittelwert und P95 sind statistisch nicht robust!</v>
      </c>
      <c r="L367" s="16" t="str">
        <f t="shared" si="16"/>
        <v>ACHTUNG! Anzahl Beobachtungen unter 10, Mittelwert und P95 sind statistisch nicht robust!</v>
      </c>
      <c r="M367" s="16" t="str">
        <f t="shared" si="17"/>
        <v>ACHTUNG! Anzahl Beobachtungen unter 60, P95 ist statistisch nicht robust!</v>
      </c>
    </row>
    <row r="368" spans="1:13" x14ac:dyDescent="0.3">
      <c r="A368" s="9">
        <v>5</v>
      </c>
      <c r="B368" s="96" t="s">
        <v>1662</v>
      </c>
      <c r="C368" s="64">
        <v>1339</v>
      </c>
      <c r="D368" s="9" t="s">
        <v>2422</v>
      </c>
      <c r="E368" s="9">
        <v>8</v>
      </c>
      <c r="F368" s="11">
        <v>1.43700547860564E-3</v>
      </c>
      <c r="G368" s="105" t="s">
        <v>5255</v>
      </c>
      <c r="H368" s="11">
        <v>1.9905776995443E-3</v>
      </c>
      <c r="I368" s="11">
        <v>4.8324836264440098E-3</v>
      </c>
      <c r="J368" s="105" t="s">
        <v>5254</v>
      </c>
      <c r="K368" s="87" t="str">
        <f t="shared" si="15"/>
        <v>ACHTUNG! Anzahl Beobachtungen unter 10, Mittelwert und P95 sind statistisch nicht robust!</v>
      </c>
      <c r="L368" s="16" t="str">
        <f t="shared" si="16"/>
        <v>ACHTUNG! Anzahl Beobachtungen unter 10, Mittelwert und P95 sind statistisch nicht robust!</v>
      </c>
      <c r="M368" s="16" t="str">
        <f t="shared" si="17"/>
        <v>ACHTUNG! Anzahl Beobachtungen unter 60, P95 ist statistisch nicht robust!</v>
      </c>
    </row>
    <row r="369" spans="1:13" x14ac:dyDescent="0.3">
      <c r="A369" s="9">
        <v>3</v>
      </c>
      <c r="B369" s="96" t="s">
        <v>1665</v>
      </c>
      <c r="C369" s="64">
        <v>1356</v>
      </c>
      <c r="D369" s="9" t="s">
        <v>2425</v>
      </c>
      <c r="E369" s="9">
        <v>26</v>
      </c>
      <c r="F369" s="11">
        <v>1.7905383188572401E-2</v>
      </c>
      <c r="G369" s="105" t="s">
        <v>5256</v>
      </c>
      <c r="H369" s="11">
        <v>3.0281359603171201E-2</v>
      </c>
      <c r="I369" s="11">
        <v>8.2737514895460898E-2</v>
      </c>
      <c r="J369" s="105" t="s">
        <v>5257</v>
      </c>
      <c r="K369" s="87" t="str">
        <f t="shared" si="15"/>
        <v>ACHTUNG! Anzahl Beobachtungen unter 60, P95 ist statistisch nicht robust!</v>
      </c>
      <c r="L369" s="16" t="str">
        <f t="shared" si="16"/>
        <v/>
      </c>
      <c r="M369" s="16" t="str">
        <f t="shared" si="17"/>
        <v>ACHTUNG! Anzahl Beobachtungen unter 60, P95 ist statistisch nicht robust!</v>
      </c>
    </row>
    <row r="370" spans="1:13" x14ac:dyDescent="0.3">
      <c r="A370" s="9">
        <v>4</v>
      </c>
      <c r="B370" s="96" t="s">
        <v>1666</v>
      </c>
      <c r="C370" s="64">
        <v>1357</v>
      </c>
      <c r="D370" s="9" t="s">
        <v>2426</v>
      </c>
      <c r="E370" s="9">
        <v>26</v>
      </c>
      <c r="F370" s="11">
        <v>1.7905383188572401E-2</v>
      </c>
      <c r="G370" s="105" t="s">
        <v>5258</v>
      </c>
      <c r="H370" s="11">
        <v>3.0281359603171201E-2</v>
      </c>
      <c r="I370" s="11">
        <v>8.2737514895460898E-2</v>
      </c>
      <c r="J370" s="105" t="s">
        <v>5257</v>
      </c>
      <c r="K370" s="87" t="str">
        <f t="shared" si="15"/>
        <v>ACHTUNG! Anzahl Beobachtungen unter 60, P95 ist statistisch nicht robust!</v>
      </c>
      <c r="L370" s="16" t="str">
        <f t="shared" si="16"/>
        <v/>
      </c>
      <c r="M370" s="16" t="str">
        <f t="shared" si="17"/>
        <v>ACHTUNG! Anzahl Beobachtungen unter 60, P95 ist statistisch nicht robust!</v>
      </c>
    </row>
    <row r="371" spans="1:13" x14ac:dyDescent="0.3">
      <c r="A371" s="9">
        <v>5</v>
      </c>
      <c r="B371" s="96" t="s">
        <v>3133</v>
      </c>
      <c r="C371" s="64">
        <v>1358</v>
      </c>
      <c r="D371" s="9" t="s">
        <v>3445</v>
      </c>
      <c r="E371" s="9">
        <v>26</v>
      </c>
      <c r="F371" s="11">
        <v>1.7905383188572401E-2</v>
      </c>
      <c r="G371" s="105" t="s">
        <v>5258</v>
      </c>
      <c r="H371" s="11">
        <v>3.0281359603171201E-2</v>
      </c>
      <c r="I371" s="11">
        <v>8.2737514895460898E-2</v>
      </c>
      <c r="J371" s="105" t="s">
        <v>5257</v>
      </c>
      <c r="K371" s="87" t="str">
        <f t="shared" si="15"/>
        <v>ACHTUNG! Anzahl Beobachtungen unter 60, P95 ist statistisch nicht robust!</v>
      </c>
      <c r="L371" s="16" t="str">
        <f t="shared" si="16"/>
        <v/>
      </c>
      <c r="M371" s="16" t="str">
        <f t="shared" si="17"/>
        <v>ACHTUNG! Anzahl Beobachtungen unter 60, P95 ist statistisch nicht robust!</v>
      </c>
    </row>
    <row r="372" spans="1:13" x14ac:dyDescent="0.3">
      <c r="A372" s="9">
        <v>3</v>
      </c>
      <c r="B372" s="96" t="s">
        <v>1667</v>
      </c>
      <c r="C372" s="64">
        <v>1364</v>
      </c>
      <c r="D372" s="9" t="s">
        <v>2427</v>
      </c>
      <c r="E372" s="9">
        <v>35</v>
      </c>
      <c r="F372" s="11">
        <v>4.2969277108811398E-2</v>
      </c>
      <c r="G372" s="105" t="s">
        <v>5259</v>
      </c>
      <c r="H372" s="11">
        <v>5.7067183708801497E-2</v>
      </c>
      <c r="I372" s="11">
        <v>0.16046747131688799</v>
      </c>
      <c r="J372" s="105" t="s">
        <v>5260</v>
      </c>
      <c r="K372" s="87" t="str">
        <f t="shared" si="15"/>
        <v>ACHTUNG! Anzahl Beobachtungen unter 60, P95 ist statistisch nicht robust!</v>
      </c>
      <c r="L372" s="16" t="str">
        <f t="shared" si="16"/>
        <v/>
      </c>
      <c r="M372" s="16" t="str">
        <f t="shared" si="17"/>
        <v>ACHTUNG! Anzahl Beobachtungen unter 60, P95 ist statistisch nicht robust!</v>
      </c>
    </row>
    <row r="373" spans="1:13" x14ac:dyDescent="0.3">
      <c r="A373" s="9">
        <v>4</v>
      </c>
      <c r="B373" s="96" t="s">
        <v>1668</v>
      </c>
      <c r="C373" s="64">
        <v>1367</v>
      </c>
      <c r="D373" s="9" t="s">
        <v>2428</v>
      </c>
      <c r="E373" s="9">
        <v>33</v>
      </c>
      <c r="F373" s="11">
        <v>4.4653075519496897E-2</v>
      </c>
      <c r="G373" s="105" t="s">
        <v>5261</v>
      </c>
      <c r="H373" s="11">
        <v>5.8380909543481199E-2</v>
      </c>
      <c r="I373" s="11">
        <v>0.1610790457257</v>
      </c>
      <c r="J373" s="105" t="s">
        <v>5262</v>
      </c>
      <c r="K373" s="87" t="str">
        <f t="shared" si="15"/>
        <v>ACHTUNG! Anzahl Beobachtungen unter 60, P95 ist statistisch nicht robust!</v>
      </c>
      <c r="L373" s="16" t="str">
        <f t="shared" si="16"/>
        <v/>
      </c>
      <c r="M373" s="16" t="str">
        <f t="shared" si="17"/>
        <v>ACHTUNG! Anzahl Beobachtungen unter 60, P95 ist statistisch nicht robust!</v>
      </c>
    </row>
    <row r="374" spans="1:13" x14ac:dyDescent="0.3">
      <c r="A374" s="9">
        <v>5</v>
      </c>
      <c r="B374" s="96" t="s">
        <v>1669</v>
      </c>
      <c r="C374" s="64">
        <v>1371</v>
      </c>
      <c r="D374" s="9" t="s">
        <v>2429</v>
      </c>
      <c r="E374" s="9">
        <v>17</v>
      </c>
      <c r="F374" s="11">
        <v>2.8641030170093701E-2</v>
      </c>
      <c r="G374" s="105" t="s">
        <v>5263</v>
      </c>
      <c r="H374" s="11">
        <v>5.3566006937923898E-2</v>
      </c>
      <c r="I374" s="11">
        <v>0.159855896908076</v>
      </c>
      <c r="J374" s="105" t="s">
        <v>5264</v>
      </c>
      <c r="K374" s="87" t="str">
        <f t="shared" si="15"/>
        <v>ACHTUNG! Anzahl Beobachtungen unter 60, P95 ist statistisch nicht robust!</v>
      </c>
      <c r="L374" s="16" t="str">
        <f t="shared" si="16"/>
        <v/>
      </c>
      <c r="M374" s="16" t="str">
        <f t="shared" si="17"/>
        <v>ACHTUNG! Anzahl Beobachtungen unter 60, P95 ist statistisch nicht robust!</v>
      </c>
    </row>
    <row r="375" spans="1:13" x14ac:dyDescent="0.3">
      <c r="A375" s="9">
        <v>5</v>
      </c>
      <c r="B375" s="96" t="s">
        <v>3134</v>
      </c>
      <c r="C375" s="64">
        <v>1375</v>
      </c>
      <c r="D375" s="9" t="s">
        <v>3446</v>
      </c>
      <c r="E375" s="9">
        <v>18</v>
      </c>
      <c r="F375" s="11">
        <v>5.4814109958433603E-2</v>
      </c>
      <c r="G375" s="105" t="s">
        <v>5265</v>
      </c>
      <c r="H375" s="11">
        <v>4.48793313792153E-2</v>
      </c>
      <c r="I375" s="11">
        <v>0.13365183810123599</v>
      </c>
      <c r="J375" s="105" t="s">
        <v>5266</v>
      </c>
      <c r="K375" s="87" t="str">
        <f t="shared" si="15"/>
        <v>ACHTUNG! Anzahl Beobachtungen unter 60, P95 ist statistisch nicht robust!</v>
      </c>
      <c r="L375" s="16" t="str">
        <f t="shared" si="16"/>
        <v/>
      </c>
      <c r="M375" s="16" t="str">
        <f t="shared" si="17"/>
        <v>ACHTUNG! Anzahl Beobachtungen unter 60, P95 ist statistisch nicht robust!</v>
      </c>
    </row>
    <row r="376" spans="1:13" x14ac:dyDescent="0.3">
      <c r="A376" s="9">
        <v>4</v>
      </c>
      <c r="B376" s="96" t="s">
        <v>3135</v>
      </c>
      <c r="C376" s="64">
        <v>1376</v>
      </c>
      <c r="D376" s="9" t="s">
        <v>3447</v>
      </c>
      <c r="E376" s="9">
        <v>2</v>
      </c>
      <c r="F376" s="11">
        <v>1.51866033325E-2</v>
      </c>
      <c r="G376" s="105" t="s">
        <v>5267</v>
      </c>
      <c r="H376" s="11">
        <v>4.7606280307256298E-3</v>
      </c>
      <c r="I376" s="11">
        <v>1.8216248459409601E-2</v>
      </c>
      <c r="J376" s="105" t="s">
        <v>5267</v>
      </c>
      <c r="K376" s="87" t="str">
        <f t="shared" si="15"/>
        <v>ACHTUNG! Anzahl Beobachtungen unter 10, Mittelwert und P95 sind statistisch nicht robust!</v>
      </c>
      <c r="L376" s="16" t="str">
        <f t="shared" si="16"/>
        <v>ACHTUNG! Anzahl Beobachtungen unter 10, Mittelwert und P95 sind statistisch nicht robust!</v>
      </c>
      <c r="M376" s="16" t="str">
        <f t="shared" si="17"/>
        <v>ACHTUNG! Anzahl Beobachtungen unter 60, P95 ist statistisch nicht robust!</v>
      </c>
    </row>
    <row r="377" spans="1:13" x14ac:dyDescent="0.3">
      <c r="A377" s="9">
        <v>5</v>
      </c>
      <c r="B377" s="96" t="s">
        <v>3136</v>
      </c>
      <c r="C377" s="64">
        <v>1377</v>
      </c>
      <c r="D377" s="9" t="s">
        <v>3448</v>
      </c>
      <c r="E377" s="9">
        <v>2</v>
      </c>
      <c r="F377" s="11">
        <v>1.51866033325E-2</v>
      </c>
      <c r="G377" s="105" t="s">
        <v>5268</v>
      </c>
      <c r="H377" s="11">
        <v>4.7606280307256298E-3</v>
      </c>
      <c r="I377" s="11">
        <v>1.8216248459409601E-2</v>
      </c>
      <c r="J377" s="105" t="s">
        <v>5267</v>
      </c>
      <c r="K377" s="87" t="str">
        <f t="shared" si="15"/>
        <v>ACHTUNG! Anzahl Beobachtungen unter 10, Mittelwert und P95 sind statistisch nicht robust!</v>
      </c>
      <c r="L377" s="16" t="str">
        <f t="shared" si="16"/>
        <v>ACHTUNG! Anzahl Beobachtungen unter 10, Mittelwert und P95 sind statistisch nicht robust!</v>
      </c>
      <c r="M377" s="16" t="str">
        <f t="shared" si="17"/>
        <v>ACHTUNG! Anzahl Beobachtungen unter 60, P95 ist statistisch nicht robust!</v>
      </c>
    </row>
    <row r="378" spans="1:13" x14ac:dyDescent="0.3">
      <c r="A378" s="9">
        <v>3</v>
      </c>
      <c r="B378" s="96" t="s">
        <v>1670</v>
      </c>
      <c r="C378" s="64">
        <v>1386</v>
      </c>
      <c r="D378" s="9" t="s">
        <v>2430</v>
      </c>
      <c r="E378" s="9">
        <v>672</v>
      </c>
      <c r="F378" s="11">
        <v>1.1961349628864399E-2</v>
      </c>
      <c r="G378" s="105" t="s">
        <v>5269</v>
      </c>
      <c r="H378" s="11">
        <v>1.5207728285774101E-2</v>
      </c>
      <c r="I378" s="11">
        <v>4.4314511133938597E-2</v>
      </c>
      <c r="J378" s="105" t="s">
        <v>5270</v>
      </c>
      <c r="K378" s="87" t="str">
        <f t="shared" si="15"/>
        <v/>
      </c>
      <c r="L378" s="16" t="str">
        <f t="shared" si="16"/>
        <v/>
      </c>
      <c r="M378" s="16" t="str">
        <f t="shared" si="17"/>
        <v/>
      </c>
    </row>
    <row r="379" spans="1:13" x14ac:dyDescent="0.3">
      <c r="A379" s="9">
        <v>4</v>
      </c>
      <c r="B379" s="96" t="s">
        <v>1677</v>
      </c>
      <c r="C379" s="64">
        <v>1403</v>
      </c>
      <c r="D379" s="9" t="s">
        <v>2437</v>
      </c>
      <c r="E379" s="9">
        <v>651</v>
      </c>
      <c r="F379" s="11">
        <v>9.4660319464920997E-3</v>
      </c>
      <c r="G379" s="105" t="s">
        <v>5271</v>
      </c>
      <c r="H379" s="11">
        <v>1.1418317967199399E-2</v>
      </c>
      <c r="I379" s="11">
        <v>2.9276826397301201E-2</v>
      </c>
      <c r="J379" s="105" t="s">
        <v>5272</v>
      </c>
      <c r="K379" s="87" t="str">
        <f t="shared" si="15"/>
        <v/>
      </c>
      <c r="L379" s="16" t="str">
        <f t="shared" si="16"/>
        <v/>
      </c>
      <c r="M379" s="16" t="str">
        <f t="shared" si="17"/>
        <v/>
      </c>
    </row>
    <row r="380" spans="1:13" x14ac:dyDescent="0.3">
      <c r="A380" s="9">
        <v>5</v>
      </c>
      <c r="B380" s="96" t="s">
        <v>1678</v>
      </c>
      <c r="C380" s="64">
        <v>1404</v>
      </c>
      <c r="D380" s="9" t="s">
        <v>2438</v>
      </c>
      <c r="E380" s="9">
        <v>651</v>
      </c>
      <c r="F380" s="11">
        <v>9.4660319464920997E-3</v>
      </c>
      <c r="G380" s="105" t="s">
        <v>5273</v>
      </c>
      <c r="H380" s="11">
        <v>1.1418317967199399E-2</v>
      </c>
      <c r="I380" s="11">
        <v>2.9276826397301201E-2</v>
      </c>
      <c r="J380" s="105" t="s">
        <v>5272</v>
      </c>
      <c r="K380" s="87" t="str">
        <f t="shared" si="15"/>
        <v/>
      </c>
      <c r="L380" s="16" t="str">
        <f t="shared" si="16"/>
        <v/>
      </c>
      <c r="M380" s="16" t="str">
        <f t="shared" si="17"/>
        <v/>
      </c>
    </row>
    <row r="381" spans="1:13" x14ac:dyDescent="0.3">
      <c r="A381" s="9">
        <v>4</v>
      </c>
      <c r="B381" s="96" t="s">
        <v>1682</v>
      </c>
      <c r="C381" s="64">
        <v>1422</v>
      </c>
      <c r="D381" s="9" t="s">
        <v>2442</v>
      </c>
      <c r="E381" s="9">
        <v>96</v>
      </c>
      <c r="F381" s="11">
        <v>1.9537918264901401E-2</v>
      </c>
      <c r="G381" s="105" t="s">
        <v>5274</v>
      </c>
      <c r="H381" s="11">
        <v>1.9894060683851598E-2</v>
      </c>
      <c r="I381" s="11">
        <v>5.3562035452747701E-2</v>
      </c>
      <c r="J381" s="105" t="s">
        <v>5275</v>
      </c>
      <c r="K381" s="87" t="str">
        <f t="shared" si="15"/>
        <v/>
      </c>
      <c r="L381" s="16" t="str">
        <f t="shared" si="16"/>
        <v/>
      </c>
      <c r="M381" s="16" t="str">
        <f t="shared" si="17"/>
        <v/>
      </c>
    </row>
    <row r="382" spans="1:13" x14ac:dyDescent="0.3">
      <c r="A382" s="9">
        <v>5</v>
      </c>
      <c r="B382" s="96" t="s">
        <v>1683</v>
      </c>
      <c r="C382" s="64">
        <v>1423</v>
      </c>
      <c r="D382" s="9" t="s">
        <v>2443</v>
      </c>
      <c r="E382" s="9">
        <v>87</v>
      </c>
      <c r="F382" s="11">
        <v>1.7842576464630201E-2</v>
      </c>
      <c r="G382" s="105" t="s">
        <v>5276</v>
      </c>
      <c r="H382" s="11">
        <v>1.6981787076187999E-2</v>
      </c>
      <c r="I382" s="11">
        <v>4.7913429988277398E-2</v>
      </c>
      <c r="J382" s="105" t="s">
        <v>5277</v>
      </c>
      <c r="K382" s="87" t="str">
        <f t="shared" si="15"/>
        <v/>
      </c>
      <c r="L382" s="16" t="str">
        <f t="shared" si="16"/>
        <v/>
      </c>
      <c r="M382" s="16" t="str">
        <f t="shared" si="17"/>
        <v/>
      </c>
    </row>
    <row r="383" spans="1:13" x14ac:dyDescent="0.3">
      <c r="A383" s="9">
        <v>6</v>
      </c>
      <c r="B383" s="96" t="s">
        <v>1684</v>
      </c>
      <c r="C383" s="64">
        <v>1424</v>
      </c>
      <c r="D383" s="9" t="s">
        <v>2444</v>
      </c>
      <c r="E383" s="9">
        <v>87</v>
      </c>
      <c r="F383" s="11">
        <v>1.7842576464630201E-2</v>
      </c>
      <c r="G383" s="105" t="s">
        <v>5278</v>
      </c>
      <c r="H383" s="11">
        <v>1.6981787076187999E-2</v>
      </c>
      <c r="I383" s="11">
        <v>4.7913429988277398E-2</v>
      </c>
      <c r="J383" s="105" t="s">
        <v>5277</v>
      </c>
      <c r="K383" s="87" t="str">
        <f t="shared" si="15"/>
        <v/>
      </c>
      <c r="L383" s="16" t="str">
        <f t="shared" si="16"/>
        <v/>
      </c>
      <c r="M383" s="16" t="str">
        <f t="shared" si="17"/>
        <v/>
      </c>
    </row>
    <row r="384" spans="1:13" x14ac:dyDescent="0.3">
      <c r="A384" s="9">
        <v>2</v>
      </c>
      <c r="B384" s="96" t="s">
        <v>1685</v>
      </c>
      <c r="C384" s="64">
        <v>1426</v>
      </c>
      <c r="D384" s="9" t="s">
        <v>2445</v>
      </c>
      <c r="E384" s="9">
        <v>58</v>
      </c>
      <c r="F384" s="11">
        <v>1.21954898022355</v>
      </c>
      <c r="G384" s="105" t="s">
        <v>5279</v>
      </c>
      <c r="H384" s="11">
        <v>0.98574123552925197</v>
      </c>
      <c r="I384" s="11">
        <v>3.2058236670466802</v>
      </c>
      <c r="J384" s="105" t="s">
        <v>5280</v>
      </c>
      <c r="K384" s="87" t="str">
        <f t="shared" si="15"/>
        <v>ACHTUNG! Anzahl Beobachtungen unter 60, P95 ist statistisch nicht robust!</v>
      </c>
      <c r="L384" s="16" t="str">
        <f t="shared" si="16"/>
        <v/>
      </c>
      <c r="M384" s="16" t="str">
        <f t="shared" si="17"/>
        <v>ACHTUNG! Anzahl Beobachtungen unter 60, P95 ist statistisch nicht robust!</v>
      </c>
    </row>
    <row r="385" spans="1:13" x14ac:dyDescent="0.3">
      <c r="A385" s="9">
        <v>3</v>
      </c>
      <c r="B385" s="96" t="s">
        <v>1686</v>
      </c>
      <c r="C385" s="64">
        <v>1427</v>
      </c>
      <c r="D385" s="9" t="s">
        <v>2446</v>
      </c>
      <c r="E385" s="9">
        <v>26</v>
      </c>
      <c r="F385" s="11">
        <v>0.81705175492829096</v>
      </c>
      <c r="G385" s="105" t="s">
        <v>5281</v>
      </c>
      <c r="H385" s="11">
        <v>1.2511657441778801</v>
      </c>
      <c r="I385" s="11">
        <v>3.5569105691056899</v>
      </c>
      <c r="J385" s="105" t="s">
        <v>5282</v>
      </c>
      <c r="K385" s="87" t="str">
        <f t="shared" si="15"/>
        <v>ACHTUNG! Anzahl Beobachtungen unter 60, P95 ist statistisch nicht robust!</v>
      </c>
      <c r="L385" s="16" t="str">
        <f t="shared" si="16"/>
        <v/>
      </c>
      <c r="M385" s="16" t="str">
        <f t="shared" si="17"/>
        <v>ACHTUNG! Anzahl Beobachtungen unter 60, P95 ist statistisch nicht robust!</v>
      </c>
    </row>
    <row r="386" spans="1:13" x14ac:dyDescent="0.3">
      <c r="A386" s="9">
        <v>4</v>
      </c>
      <c r="B386" s="96" t="s">
        <v>1687</v>
      </c>
      <c r="C386" s="64">
        <v>1430</v>
      </c>
      <c r="D386" s="9" t="s">
        <v>2447</v>
      </c>
      <c r="E386" s="9">
        <v>15</v>
      </c>
      <c r="F386" s="11">
        <v>0.20073509717156701</v>
      </c>
      <c r="G386" s="105" t="s">
        <v>5283</v>
      </c>
      <c r="H386" s="11">
        <v>0.37285178310920503</v>
      </c>
      <c r="I386" s="11">
        <v>0.78048317146667401</v>
      </c>
      <c r="J386" s="105" t="s">
        <v>5284</v>
      </c>
      <c r="K386" s="87" t="str">
        <f t="shared" si="15"/>
        <v>ACHTUNG! Anzahl Beobachtungen unter 60, P95 ist statistisch nicht robust!</v>
      </c>
      <c r="L386" s="16" t="str">
        <f t="shared" si="16"/>
        <v/>
      </c>
      <c r="M386" s="16" t="str">
        <f t="shared" si="17"/>
        <v>ACHTUNG! Anzahl Beobachtungen unter 60, P95 ist statistisch nicht robust!</v>
      </c>
    </row>
    <row r="387" spans="1:13" x14ac:dyDescent="0.3">
      <c r="A387" s="9">
        <v>5</v>
      </c>
      <c r="B387" s="96" t="s">
        <v>3137</v>
      </c>
      <c r="C387" s="64">
        <v>1432</v>
      </c>
      <c r="D387" s="9" t="s">
        <v>3449</v>
      </c>
      <c r="E387" s="9">
        <v>12</v>
      </c>
      <c r="F387" s="11">
        <v>5.3550735659890797E-2</v>
      </c>
      <c r="G387" s="105" t="s">
        <v>5285</v>
      </c>
      <c r="H387" s="11">
        <v>4.9156361531541903E-2</v>
      </c>
      <c r="I387" s="11">
        <v>0.143119779101858</v>
      </c>
      <c r="J387" s="105" t="s">
        <v>5286</v>
      </c>
      <c r="K387" s="87" t="str">
        <f t="shared" si="15"/>
        <v>ACHTUNG! Anzahl Beobachtungen unter 60, P95 ist statistisch nicht robust!</v>
      </c>
      <c r="L387" s="16" t="str">
        <f t="shared" si="16"/>
        <v/>
      </c>
      <c r="M387" s="16" t="str">
        <f t="shared" si="17"/>
        <v>ACHTUNG! Anzahl Beobachtungen unter 60, P95 ist statistisch nicht robust!</v>
      </c>
    </row>
    <row r="388" spans="1:13" x14ac:dyDescent="0.3">
      <c r="A388" s="9">
        <v>5</v>
      </c>
      <c r="B388" s="96" t="s">
        <v>1688</v>
      </c>
      <c r="C388" s="64">
        <v>1433</v>
      </c>
      <c r="D388" s="9" t="s">
        <v>2448</v>
      </c>
      <c r="E388" s="9">
        <v>2</v>
      </c>
      <c r="F388" s="11">
        <v>0.93340496550586205</v>
      </c>
      <c r="G388" s="105" t="s">
        <v>5287</v>
      </c>
      <c r="H388" s="11">
        <v>0.70397803527478597</v>
      </c>
      <c r="I388" s="11">
        <v>1.38141384380013</v>
      </c>
      <c r="J388" s="105" t="s">
        <v>5288</v>
      </c>
      <c r="K388" s="87" t="str">
        <f t="shared" ref="K388:K451" si="18">IF(NOT(L388=""),L388,IF(NOT(M388=""),M388,""))</f>
        <v>ACHTUNG! Anzahl Beobachtungen unter 10, Mittelwert und P95 sind statistisch nicht robust!</v>
      </c>
      <c r="L388" s="16" t="str">
        <f t="shared" ref="L388:L451" si="19">IF(E388&lt;10,"ACHTUNG! Anzahl Beobachtungen unter 10, Mittelwert und P95 sind statistisch nicht robust!","")</f>
        <v>ACHTUNG! Anzahl Beobachtungen unter 10, Mittelwert und P95 sind statistisch nicht robust!</v>
      </c>
      <c r="M388" s="16" t="str">
        <f t="shared" ref="M388:M451" si="20">IF(E388&lt;60,"ACHTUNG! Anzahl Beobachtungen unter 60, P95 ist statistisch nicht robust!","")</f>
        <v>ACHTUNG! Anzahl Beobachtungen unter 60, P95 ist statistisch nicht robust!</v>
      </c>
    </row>
    <row r="389" spans="1:13" x14ac:dyDescent="0.3">
      <c r="A389" s="9">
        <v>3</v>
      </c>
      <c r="B389" s="96" t="s">
        <v>3138</v>
      </c>
      <c r="C389" s="64">
        <v>1434</v>
      </c>
      <c r="D389" s="9" t="s">
        <v>3450</v>
      </c>
      <c r="E389" s="9">
        <v>44</v>
      </c>
      <c r="F389" s="11">
        <v>1.1247839823825101</v>
      </c>
      <c r="G389" s="105" t="s">
        <v>5289</v>
      </c>
      <c r="H389" s="11">
        <v>0.79795554257607804</v>
      </c>
      <c r="I389" s="11">
        <v>2.9002524171899999</v>
      </c>
      <c r="J389" s="105" t="s">
        <v>5290</v>
      </c>
      <c r="K389" s="87" t="str">
        <f t="shared" si="18"/>
        <v>ACHTUNG! Anzahl Beobachtungen unter 60, P95 ist statistisch nicht robust!</v>
      </c>
      <c r="L389" s="16" t="str">
        <f t="shared" si="19"/>
        <v/>
      </c>
      <c r="M389" s="16" t="str">
        <f t="shared" si="20"/>
        <v>ACHTUNG! Anzahl Beobachtungen unter 60, P95 ist statistisch nicht robust!</v>
      </c>
    </row>
    <row r="390" spans="1:13" x14ac:dyDescent="0.3">
      <c r="A390" s="9">
        <v>4</v>
      </c>
      <c r="B390" s="96" t="s">
        <v>3139</v>
      </c>
      <c r="C390" s="64">
        <v>1435</v>
      </c>
      <c r="D390" s="9" t="s">
        <v>3451</v>
      </c>
      <c r="E390" s="9">
        <v>18</v>
      </c>
      <c r="F390" s="11">
        <v>1.0219898662887299</v>
      </c>
      <c r="G390" s="105" t="s">
        <v>5291</v>
      </c>
      <c r="H390" s="11">
        <v>0.419488400304867</v>
      </c>
      <c r="I390" s="11">
        <v>1.7106219241985201</v>
      </c>
      <c r="J390" s="105" t="s">
        <v>5292</v>
      </c>
      <c r="K390" s="87" t="str">
        <f t="shared" si="18"/>
        <v>ACHTUNG! Anzahl Beobachtungen unter 60, P95 ist statistisch nicht robust!</v>
      </c>
      <c r="L390" s="16" t="str">
        <f t="shared" si="19"/>
        <v/>
      </c>
      <c r="M390" s="16" t="str">
        <f t="shared" si="20"/>
        <v>ACHTUNG! Anzahl Beobachtungen unter 60, P95 ist statistisch nicht robust!</v>
      </c>
    </row>
    <row r="391" spans="1:13" x14ac:dyDescent="0.3">
      <c r="A391" s="9">
        <v>4</v>
      </c>
      <c r="B391" s="96" t="s">
        <v>3140</v>
      </c>
      <c r="C391" s="64">
        <v>1437</v>
      </c>
      <c r="D391" s="9" t="s">
        <v>3452</v>
      </c>
      <c r="E391" s="9">
        <v>6</v>
      </c>
      <c r="F391" s="11">
        <v>1.42712297202012</v>
      </c>
      <c r="G391" s="105" t="s">
        <v>5293</v>
      </c>
      <c r="H391" s="11">
        <v>1.04933730824319</v>
      </c>
      <c r="I391" s="11">
        <v>2.8531638975205902</v>
      </c>
      <c r="J391" s="105" t="s">
        <v>5294</v>
      </c>
      <c r="K391" s="87" t="str">
        <f t="shared" si="18"/>
        <v>ACHTUNG! Anzahl Beobachtungen unter 10, Mittelwert und P95 sind statistisch nicht robust!</v>
      </c>
      <c r="L391" s="16" t="str">
        <f t="shared" si="19"/>
        <v>ACHTUNG! Anzahl Beobachtungen unter 10, Mittelwert und P95 sind statistisch nicht robust!</v>
      </c>
      <c r="M391" s="16" t="str">
        <f t="shared" si="20"/>
        <v>ACHTUNG! Anzahl Beobachtungen unter 60, P95 ist statistisch nicht robust!</v>
      </c>
    </row>
    <row r="392" spans="1:13" x14ac:dyDescent="0.3">
      <c r="A392" s="9">
        <v>4</v>
      </c>
      <c r="B392" s="96" t="s">
        <v>3141</v>
      </c>
      <c r="C392" s="64">
        <v>1438</v>
      </c>
      <c r="D392" s="9" t="s">
        <v>3453</v>
      </c>
      <c r="E392" s="9">
        <v>18</v>
      </c>
      <c r="F392" s="11">
        <v>1.03102979128353</v>
      </c>
      <c r="G392" s="105" t="s">
        <v>5295</v>
      </c>
      <c r="H392" s="11">
        <v>0.90931132027204598</v>
      </c>
      <c r="I392" s="11">
        <v>2.50468119254701</v>
      </c>
      <c r="J392" s="105" t="s">
        <v>5296</v>
      </c>
      <c r="K392" s="87" t="str">
        <f t="shared" si="18"/>
        <v>ACHTUNG! Anzahl Beobachtungen unter 60, P95 ist statistisch nicht robust!</v>
      </c>
      <c r="L392" s="16" t="str">
        <f t="shared" si="19"/>
        <v/>
      </c>
      <c r="M392" s="16" t="str">
        <f t="shared" si="20"/>
        <v>ACHTUNG! Anzahl Beobachtungen unter 60, P95 ist statistisch nicht robust!</v>
      </c>
    </row>
    <row r="393" spans="1:13" x14ac:dyDescent="0.3">
      <c r="A393" s="9">
        <v>1</v>
      </c>
      <c r="B393" s="96" t="s">
        <v>1689</v>
      </c>
      <c r="C393" s="64">
        <v>1442</v>
      </c>
      <c r="D393" s="9" t="s">
        <v>2449</v>
      </c>
      <c r="E393" s="9">
        <v>674</v>
      </c>
      <c r="F393" s="11">
        <v>3.5612203130108302</v>
      </c>
      <c r="G393" s="105" t="s">
        <v>5297</v>
      </c>
      <c r="H393" s="11">
        <v>3.0849244773399702</v>
      </c>
      <c r="I393" s="11">
        <v>9.6896020440796296</v>
      </c>
      <c r="J393" s="105" t="s">
        <v>5298</v>
      </c>
      <c r="K393" s="87" t="str">
        <f t="shared" si="18"/>
        <v/>
      </c>
      <c r="L393" s="16" t="str">
        <f t="shared" si="19"/>
        <v/>
      </c>
      <c r="M393" s="16" t="str">
        <f t="shared" si="20"/>
        <v/>
      </c>
    </row>
    <row r="394" spans="1:13" x14ac:dyDescent="0.3">
      <c r="A394" s="9">
        <v>2</v>
      </c>
      <c r="B394" s="96" t="s">
        <v>1690</v>
      </c>
      <c r="C394" s="64">
        <v>1443</v>
      </c>
      <c r="D394" s="9" t="s">
        <v>2450</v>
      </c>
      <c r="E394" s="9">
        <v>581</v>
      </c>
      <c r="F394" s="11">
        <v>3.8517085627177701</v>
      </c>
      <c r="G394" s="105" t="s">
        <v>5299</v>
      </c>
      <c r="H394" s="11">
        <v>2.9604329576106001</v>
      </c>
      <c r="I394" s="11">
        <v>9.7489539748954002</v>
      </c>
      <c r="J394" s="105" t="s">
        <v>5300</v>
      </c>
      <c r="K394" s="87" t="str">
        <f t="shared" si="18"/>
        <v/>
      </c>
      <c r="L394" s="16" t="str">
        <f t="shared" si="19"/>
        <v/>
      </c>
      <c r="M394" s="16" t="str">
        <f t="shared" si="20"/>
        <v/>
      </c>
    </row>
    <row r="395" spans="1:13" x14ac:dyDescent="0.3">
      <c r="A395" s="9">
        <v>3</v>
      </c>
      <c r="B395" s="96" t="s">
        <v>1691</v>
      </c>
      <c r="C395" s="64">
        <v>1444</v>
      </c>
      <c r="D395" s="9" t="s">
        <v>2451</v>
      </c>
      <c r="E395" s="9">
        <v>118</v>
      </c>
      <c r="F395" s="11">
        <v>2.2674103418974898</v>
      </c>
      <c r="G395" s="105" t="s">
        <v>5301</v>
      </c>
      <c r="H395" s="11">
        <v>2.1229033171269398</v>
      </c>
      <c r="I395" s="11">
        <v>6.7533068896479902</v>
      </c>
      <c r="J395" s="105" t="s">
        <v>5302</v>
      </c>
      <c r="K395" s="87" t="str">
        <f t="shared" si="18"/>
        <v/>
      </c>
      <c r="L395" s="16" t="str">
        <f t="shared" si="19"/>
        <v/>
      </c>
      <c r="M395" s="16" t="str">
        <f t="shared" si="20"/>
        <v/>
      </c>
    </row>
    <row r="396" spans="1:13" x14ac:dyDescent="0.3">
      <c r="A396" s="9">
        <v>4</v>
      </c>
      <c r="B396" s="96" t="s">
        <v>1692</v>
      </c>
      <c r="C396" s="64">
        <v>1445</v>
      </c>
      <c r="D396" s="9" t="s">
        <v>2452</v>
      </c>
      <c r="E396" s="9">
        <v>3</v>
      </c>
      <c r="F396" s="11">
        <v>4.1251764706912404</v>
      </c>
      <c r="G396" s="105" t="s">
        <v>5303</v>
      </c>
      <c r="H396" s="11">
        <v>3.2010615683485799</v>
      </c>
      <c r="I396" s="11">
        <v>6.8491519238996403</v>
      </c>
      <c r="J396" s="105" t="s">
        <v>5304</v>
      </c>
      <c r="K396" s="87" t="str">
        <f t="shared" si="18"/>
        <v>ACHTUNG! Anzahl Beobachtungen unter 10, Mittelwert und P95 sind statistisch nicht robust!</v>
      </c>
      <c r="L396" s="16" t="str">
        <f t="shared" si="19"/>
        <v>ACHTUNG! Anzahl Beobachtungen unter 10, Mittelwert und P95 sind statistisch nicht robust!</v>
      </c>
      <c r="M396" s="16" t="str">
        <f t="shared" si="20"/>
        <v>ACHTUNG! Anzahl Beobachtungen unter 60, P95 ist statistisch nicht robust!</v>
      </c>
    </row>
    <row r="397" spans="1:13" x14ac:dyDescent="0.3">
      <c r="A397" s="9">
        <v>5</v>
      </c>
      <c r="B397" s="96" t="s">
        <v>3142</v>
      </c>
      <c r="C397" s="64">
        <v>1448</v>
      </c>
      <c r="D397" s="9" t="s">
        <v>3454</v>
      </c>
      <c r="E397" s="9">
        <v>3</v>
      </c>
      <c r="F397" s="11">
        <v>4.1251764706912404</v>
      </c>
      <c r="G397" s="105" t="s">
        <v>5303</v>
      </c>
      <c r="H397" s="11">
        <v>3.2010615683485799</v>
      </c>
      <c r="I397" s="11">
        <v>6.8491519238996403</v>
      </c>
      <c r="J397" s="105" t="s">
        <v>5304</v>
      </c>
      <c r="K397" s="87" t="str">
        <f t="shared" si="18"/>
        <v>ACHTUNG! Anzahl Beobachtungen unter 10, Mittelwert und P95 sind statistisch nicht robust!</v>
      </c>
      <c r="L397" s="16" t="str">
        <f t="shared" si="19"/>
        <v>ACHTUNG! Anzahl Beobachtungen unter 10, Mittelwert und P95 sind statistisch nicht robust!</v>
      </c>
      <c r="M397" s="16" t="str">
        <f t="shared" si="20"/>
        <v>ACHTUNG! Anzahl Beobachtungen unter 60, P95 ist statistisch nicht robust!</v>
      </c>
    </row>
    <row r="398" spans="1:13" x14ac:dyDescent="0.3">
      <c r="A398" s="9">
        <v>6</v>
      </c>
      <c r="B398" s="96" t="s">
        <v>3143</v>
      </c>
      <c r="C398" s="64">
        <v>1449</v>
      </c>
      <c r="D398" s="9" t="s">
        <v>3455</v>
      </c>
      <c r="E398" s="9">
        <v>3</v>
      </c>
      <c r="F398" s="11">
        <v>4.1251764706912404</v>
      </c>
      <c r="G398" s="105" t="s">
        <v>5303</v>
      </c>
      <c r="H398" s="11">
        <v>3.2010615683485799</v>
      </c>
      <c r="I398" s="11">
        <v>6.8491519238996403</v>
      </c>
      <c r="J398" s="105" t="s">
        <v>5304</v>
      </c>
      <c r="K398" s="87" t="str">
        <f t="shared" si="18"/>
        <v>ACHTUNG! Anzahl Beobachtungen unter 10, Mittelwert und P95 sind statistisch nicht robust!</v>
      </c>
      <c r="L398" s="16" t="str">
        <f t="shared" si="19"/>
        <v>ACHTUNG! Anzahl Beobachtungen unter 10, Mittelwert und P95 sind statistisch nicht robust!</v>
      </c>
      <c r="M398" s="16" t="str">
        <f t="shared" si="20"/>
        <v>ACHTUNG! Anzahl Beobachtungen unter 60, P95 ist statistisch nicht robust!</v>
      </c>
    </row>
    <row r="399" spans="1:13" x14ac:dyDescent="0.3">
      <c r="A399" s="9">
        <v>4</v>
      </c>
      <c r="B399" s="96" t="s">
        <v>1694</v>
      </c>
      <c r="C399" s="64">
        <v>1455</v>
      </c>
      <c r="D399" s="9" t="s">
        <v>2454</v>
      </c>
      <c r="E399" s="9">
        <v>54</v>
      </c>
      <c r="F399" s="11">
        <v>2.9955213930901001</v>
      </c>
      <c r="G399" s="105" t="s">
        <v>5305</v>
      </c>
      <c r="H399" s="11">
        <v>2.1177970964215098</v>
      </c>
      <c r="I399" s="11">
        <v>7.1410989915620497</v>
      </c>
      <c r="J399" s="105" t="s">
        <v>5306</v>
      </c>
      <c r="K399" s="87" t="str">
        <f t="shared" si="18"/>
        <v>ACHTUNG! Anzahl Beobachtungen unter 60, P95 ist statistisch nicht robust!</v>
      </c>
      <c r="L399" s="16" t="str">
        <f t="shared" si="19"/>
        <v/>
      </c>
      <c r="M399" s="16" t="str">
        <f t="shared" si="20"/>
        <v>ACHTUNG! Anzahl Beobachtungen unter 60, P95 ist statistisch nicht robust!</v>
      </c>
    </row>
    <row r="400" spans="1:13" x14ac:dyDescent="0.3">
      <c r="A400" s="9">
        <v>5</v>
      </c>
      <c r="B400" s="96" t="s">
        <v>3144</v>
      </c>
      <c r="C400" s="64">
        <v>1456</v>
      </c>
      <c r="D400" s="9" t="s">
        <v>3456</v>
      </c>
      <c r="E400" s="9">
        <v>54</v>
      </c>
      <c r="F400" s="11">
        <v>2.9955213930901001</v>
      </c>
      <c r="G400" s="105" t="s">
        <v>5307</v>
      </c>
      <c r="H400" s="11">
        <v>2.1177970964215098</v>
      </c>
      <c r="I400" s="11">
        <v>7.1410989915620497</v>
      </c>
      <c r="J400" s="105" t="s">
        <v>5306</v>
      </c>
      <c r="K400" s="87" t="str">
        <f t="shared" si="18"/>
        <v>ACHTUNG! Anzahl Beobachtungen unter 60, P95 ist statistisch nicht robust!</v>
      </c>
      <c r="L400" s="16" t="str">
        <f t="shared" si="19"/>
        <v/>
      </c>
      <c r="M400" s="16" t="str">
        <f t="shared" si="20"/>
        <v>ACHTUNG! Anzahl Beobachtungen unter 60, P95 ist statistisch nicht robust!</v>
      </c>
    </row>
    <row r="401" spans="1:13" x14ac:dyDescent="0.3">
      <c r="A401" s="9">
        <v>4</v>
      </c>
      <c r="B401" s="96" t="s">
        <v>1695</v>
      </c>
      <c r="C401" s="64">
        <v>1466</v>
      </c>
      <c r="D401" s="9" t="s">
        <v>2455</v>
      </c>
      <c r="E401" s="9">
        <v>12</v>
      </c>
      <c r="F401" s="11">
        <v>0.30365760287850202</v>
      </c>
      <c r="G401" s="105" t="s">
        <v>5308</v>
      </c>
      <c r="H401" s="11">
        <v>0.279417118341167</v>
      </c>
      <c r="I401" s="11">
        <v>0.70733313696222699</v>
      </c>
      <c r="J401" s="105" t="s">
        <v>5309</v>
      </c>
      <c r="K401" s="87" t="str">
        <f t="shared" si="18"/>
        <v>ACHTUNG! Anzahl Beobachtungen unter 60, P95 ist statistisch nicht robust!</v>
      </c>
      <c r="L401" s="16" t="str">
        <f t="shared" si="19"/>
        <v/>
      </c>
      <c r="M401" s="16" t="str">
        <f t="shared" si="20"/>
        <v>ACHTUNG! Anzahl Beobachtungen unter 60, P95 ist statistisch nicht robust!</v>
      </c>
    </row>
    <row r="402" spans="1:13" x14ac:dyDescent="0.3">
      <c r="A402" s="9">
        <v>5</v>
      </c>
      <c r="B402" s="96" t="s">
        <v>1696</v>
      </c>
      <c r="C402" s="64">
        <v>1467</v>
      </c>
      <c r="D402" s="9" t="s">
        <v>2456</v>
      </c>
      <c r="E402" s="9">
        <v>12</v>
      </c>
      <c r="F402" s="11">
        <v>0.30365760287850202</v>
      </c>
      <c r="G402" s="105" t="s">
        <v>5310</v>
      </c>
      <c r="H402" s="11">
        <v>0.279417118341167</v>
      </c>
      <c r="I402" s="11">
        <v>0.70733313696222699</v>
      </c>
      <c r="J402" s="105" t="s">
        <v>5309</v>
      </c>
      <c r="K402" s="87" t="str">
        <f t="shared" si="18"/>
        <v>ACHTUNG! Anzahl Beobachtungen unter 60, P95 ist statistisch nicht robust!</v>
      </c>
      <c r="L402" s="16" t="str">
        <f t="shared" si="19"/>
        <v/>
      </c>
      <c r="M402" s="16" t="str">
        <f t="shared" si="20"/>
        <v>ACHTUNG! Anzahl Beobachtungen unter 60, P95 ist statistisch nicht robust!</v>
      </c>
    </row>
    <row r="403" spans="1:13" x14ac:dyDescent="0.3">
      <c r="A403" s="9">
        <v>4</v>
      </c>
      <c r="B403" s="96" t="s">
        <v>3145</v>
      </c>
      <c r="C403" s="64">
        <v>1470</v>
      </c>
      <c r="D403" s="9" t="s">
        <v>3457</v>
      </c>
      <c r="E403" s="9">
        <v>5</v>
      </c>
      <c r="F403" s="11">
        <v>0.30198390821424898</v>
      </c>
      <c r="G403" s="105" t="s">
        <v>5311</v>
      </c>
      <c r="H403" s="11">
        <v>5.3834607862377502E-2</v>
      </c>
      <c r="I403" s="11">
        <v>0.35764567261330799</v>
      </c>
      <c r="J403" s="105" t="s">
        <v>5312</v>
      </c>
      <c r="K403" s="87" t="str">
        <f t="shared" si="18"/>
        <v>ACHTUNG! Anzahl Beobachtungen unter 10, Mittelwert und P95 sind statistisch nicht robust!</v>
      </c>
      <c r="L403" s="16" t="str">
        <f t="shared" si="19"/>
        <v>ACHTUNG! Anzahl Beobachtungen unter 10, Mittelwert und P95 sind statistisch nicht robust!</v>
      </c>
      <c r="M403" s="16" t="str">
        <f t="shared" si="20"/>
        <v>ACHTUNG! Anzahl Beobachtungen unter 60, P95 ist statistisch nicht robust!</v>
      </c>
    </row>
    <row r="404" spans="1:13" x14ac:dyDescent="0.3">
      <c r="A404" s="9">
        <v>5</v>
      </c>
      <c r="B404" s="96" t="s">
        <v>3146</v>
      </c>
      <c r="C404" s="64">
        <v>1471</v>
      </c>
      <c r="D404" s="9" t="s">
        <v>3458</v>
      </c>
      <c r="E404" s="9">
        <v>5</v>
      </c>
      <c r="F404" s="11">
        <v>0.30198390821424898</v>
      </c>
      <c r="G404" s="105" t="s">
        <v>5313</v>
      </c>
      <c r="H404" s="11">
        <v>5.3834607862377502E-2</v>
      </c>
      <c r="I404" s="11">
        <v>0.35764567261330799</v>
      </c>
      <c r="J404" s="105" t="s">
        <v>5312</v>
      </c>
      <c r="K404" s="87" t="str">
        <f t="shared" si="18"/>
        <v>ACHTUNG! Anzahl Beobachtungen unter 10, Mittelwert und P95 sind statistisch nicht robust!</v>
      </c>
      <c r="L404" s="16" t="str">
        <f t="shared" si="19"/>
        <v>ACHTUNG! Anzahl Beobachtungen unter 10, Mittelwert und P95 sind statistisch nicht robust!</v>
      </c>
      <c r="M404" s="16" t="str">
        <f t="shared" si="20"/>
        <v>ACHTUNG! Anzahl Beobachtungen unter 60, P95 ist statistisch nicht robust!</v>
      </c>
    </row>
    <row r="405" spans="1:13" x14ac:dyDescent="0.3">
      <c r="A405" s="9">
        <v>4</v>
      </c>
      <c r="B405" s="96" t="s">
        <v>1697</v>
      </c>
      <c r="C405" s="64">
        <v>1476</v>
      </c>
      <c r="D405" s="9" t="s">
        <v>2457</v>
      </c>
      <c r="E405" s="9">
        <v>46</v>
      </c>
      <c r="F405" s="11">
        <v>1.91884619411632</v>
      </c>
      <c r="G405" s="105" t="s">
        <v>5314</v>
      </c>
      <c r="H405" s="11">
        <v>1.9111285914600999</v>
      </c>
      <c r="I405" s="11">
        <v>5.8728996203555202</v>
      </c>
      <c r="J405" s="105" t="s">
        <v>5315</v>
      </c>
      <c r="K405" s="87" t="str">
        <f t="shared" si="18"/>
        <v>ACHTUNG! Anzahl Beobachtungen unter 60, P95 ist statistisch nicht robust!</v>
      </c>
      <c r="L405" s="16" t="str">
        <f t="shared" si="19"/>
        <v/>
      </c>
      <c r="M405" s="16" t="str">
        <f t="shared" si="20"/>
        <v>ACHTUNG! Anzahl Beobachtungen unter 60, P95 ist statistisch nicht robust!</v>
      </c>
    </row>
    <row r="406" spans="1:13" x14ac:dyDescent="0.3">
      <c r="A406" s="9">
        <v>5</v>
      </c>
      <c r="B406" s="96" t="s">
        <v>1698</v>
      </c>
      <c r="C406" s="64">
        <v>1477</v>
      </c>
      <c r="D406" s="9" t="s">
        <v>2458</v>
      </c>
      <c r="E406" s="9">
        <v>43</v>
      </c>
      <c r="F406" s="11">
        <v>1.9380914044744</v>
      </c>
      <c r="G406" s="105" t="s">
        <v>5316</v>
      </c>
      <c r="H406" s="11">
        <v>1.96945337210061</v>
      </c>
      <c r="I406" s="11">
        <v>6.0557714183901403</v>
      </c>
      <c r="J406" s="105" t="s">
        <v>5317</v>
      </c>
      <c r="K406" s="87" t="str">
        <f t="shared" si="18"/>
        <v>ACHTUNG! Anzahl Beobachtungen unter 60, P95 ist statistisch nicht robust!</v>
      </c>
      <c r="L406" s="16" t="str">
        <f t="shared" si="19"/>
        <v/>
      </c>
      <c r="M406" s="16" t="str">
        <f t="shared" si="20"/>
        <v>ACHTUNG! Anzahl Beobachtungen unter 60, P95 ist statistisch nicht robust!</v>
      </c>
    </row>
    <row r="407" spans="1:13" x14ac:dyDescent="0.3">
      <c r="A407" s="9">
        <v>5</v>
      </c>
      <c r="B407" s="96" t="s">
        <v>1699</v>
      </c>
      <c r="C407" s="64">
        <v>1480</v>
      </c>
      <c r="D407" s="9" t="s">
        <v>2459</v>
      </c>
      <c r="E407" s="9">
        <v>3</v>
      </c>
      <c r="F407" s="11">
        <v>1.6429981789839301</v>
      </c>
      <c r="G407" s="105" t="s">
        <v>5318</v>
      </c>
      <c r="H407" s="11">
        <v>0.77685358428880003</v>
      </c>
      <c r="I407" s="11">
        <v>2.38492237536749</v>
      </c>
      <c r="J407" s="105" t="s">
        <v>5319</v>
      </c>
      <c r="K407" s="87" t="str">
        <f t="shared" si="18"/>
        <v>ACHTUNG! Anzahl Beobachtungen unter 10, Mittelwert und P95 sind statistisch nicht robust!</v>
      </c>
      <c r="L407" s="16" t="str">
        <f t="shared" si="19"/>
        <v>ACHTUNG! Anzahl Beobachtungen unter 10, Mittelwert und P95 sind statistisch nicht robust!</v>
      </c>
      <c r="M407" s="16" t="str">
        <f t="shared" si="20"/>
        <v>ACHTUNG! Anzahl Beobachtungen unter 60, P95 ist statistisch nicht robust!</v>
      </c>
    </row>
    <row r="408" spans="1:13" x14ac:dyDescent="0.3">
      <c r="A408" s="9">
        <v>3</v>
      </c>
      <c r="B408" s="96" t="s">
        <v>1700</v>
      </c>
      <c r="C408" s="64">
        <v>1492</v>
      </c>
      <c r="D408" s="9" t="s">
        <v>2460</v>
      </c>
      <c r="E408" s="9">
        <v>265</v>
      </c>
      <c r="F408" s="11">
        <v>3.5955502507434298</v>
      </c>
      <c r="G408" s="105" t="s">
        <v>5320</v>
      </c>
      <c r="H408" s="11">
        <v>2.2725252594419301</v>
      </c>
      <c r="I408" s="11">
        <v>7.7015483854711304</v>
      </c>
      <c r="J408" s="105" t="s">
        <v>5321</v>
      </c>
      <c r="K408" s="87" t="str">
        <f t="shared" si="18"/>
        <v/>
      </c>
      <c r="L408" s="16" t="str">
        <f t="shared" si="19"/>
        <v/>
      </c>
      <c r="M408" s="16" t="str">
        <f t="shared" si="20"/>
        <v/>
      </c>
    </row>
    <row r="409" spans="1:13" x14ac:dyDescent="0.3">
      <c r="A409" s="9">
        <v>4</v>
      </c>
      <c r="B409" s="96" t="s">
        <v>1701</v>
      </c>
      <c r="C409" s="64">
        <v>1493</v>
      </c>
      <c r="D409" s="9" t="s">
        <v>2461</v>
      </c>
      <c r="E409" s="9">
        <v>252</v>
      </c>
      <c r="F409" s="11">
        <v>3.5370081617524001</v>
      </c>
      <c r="G409" s="105" t="s">
        <v>5322</v>
      </c>
      <c r="H409" s="11">
        <v>2.2294912850271702</v>
      </c>
      <c r="I409" s="11">
        <v>7.5095286101225502</v>
      </c>
      <c r="J409" s="105" t="s">
        <v>5323</v>
      </c>
      <c r="K409" s="87" t="str">
        <f t="shared" si="18"/>
        <v/>
      </c>
      <c r="L409" s="16" t="str">
        <f t="shared" si="19"/>
        <v/>
      </c>
      <c r="M409" s="16" t="str">
        <f t="shared" si="20"/>
        <v/>
      </c>
    </row>
    <row r="410" spans="1:13" x14ac:dyDescent="0.3">
      <c r="A410" s="9">
        <v>5</v>
      </c>
      <c r="B410" s="96" t="s">
        <v>1702</v>
      </c>
      <c r="C410" s="64">
        <v>1494</v>
      </c>
      <c r="D410" s="9" t="s">
        <v>2462</v>
      </c>
      <c r="E410" s="9">
        <v>252</v>
      </c>
      <c r="F410" s="11">
        <v>3.5370081617524001</v>
      </c>
      <c r="G410" s="105" t="s">
        <v>5324</v>
      </c>
      <c r="H410" s="11">
        <v>2.2294912850271702</v>
      </c>
      <c r="I410" s="11">
        <v>7.5095286101225502</v>
      </c>
      <c r="J410" s="105" t="s">
        <v>5323</v>
      </c>
      <c r="K410" s="87" t="str">
        <f t="shared" si="18"/>
        <v/>
      </c>
      <c r="L410" s="16" t="str">
        <f t="shared" si="19"/>
        <v/>
      </c>
      <c r="M410" s="16" t="str">
        <f t="shared" si="20"/>
        <v/>
      </c>
    </row>
    <row r="411" spans="1:13" x14ac:dyDescent="0.3">
      <c r="A411" s="9">
        <v>4</v>
      </c>
      <c r="B411" s="96" t="s">
        <v>1703</v>
      </c>
      <c r="C411" s="64">
        <v>1497</v>
      </c>
      <c r="D411" s="9" t="s">
        <v>2463</v>
      </c>
      <c r="E411" s="9">
        <v>26</v>
      </c>
      <c r="F411" s="11">
        <v>2.2983211188222898</v>
      </c>
      <c r="G411" s="105" t="s">
        <v>5325</v>
      </c>
      <c r="H411" s="11">
        <v>1.3162213815222401</v>
      </c>
      <c r="I411" s="11">
        <v>3.6791593018117501</v>
      </c>
      <c r="J411" s="105" t="s">
        <v>5326</v>
      </c>
      <c r="K411" s="87" t="str">
        <f t="shared" si="18"/>
        <v>ACHTUNG! Anzahl Beobachtungen unter 60, P95 ist statistisch nicht robust!</v>
      </c>
      <c r="L411" s="16" t="str">
        <f t="shared" si="19"/>
        <v/>
      </c>
      <c r="M411" s="16" t="str">
        <f t="shared" si="20"/>
        <v>ACHTUNG! Anzahl Beobachtungen unter 60, P95 ist statistisch nicht robust!</v>
      </c>
    </row>
    <row r="412" spans="1:13" x14ac:dyDescent="0.3">
      <c r="A412" s="9">
        <v>5</v>
      </c>
      <c r="B412" s="96" t="s">
        <v>1704</v>
      </c>
      <c r="C412" s="64">
        <v>1498</v>
      </c>
      <c r="D412" s="9" t="s">
        <v>2464</v>
      </c>
      <c r="E412" s="9">
        <v>26</v>
      </c>
      <c r="F412" s="11">
        <v>2.2983211188222898</v>
      </c>
      <c r="G412" s="105" t="s">
        <v>5327</v>
      </c>
      <c r="H412" s="11">
        <v>1.3162213815222401</v>
      </c>
      <c r="I412" s="11">
        <v>3.6791593018117501</v>
      </c>
      <c r="J412" s="105" t="s">
        <v>5326</v>
      </c>
      <c r="K412" s="87" t="str">
        <f t="shared" si="18"/>
        <v>ACHTUNG! Anzahl Beobachtungen unter 60, P95 ist statistisch nicht robust!</v>
      </c>
      <c r="L412" s="16" t="str">
        <f t="shared" si="19"/>
        <v/>
      </c>
      <c r="M412" s="16" t="str">
        <f t="shared" si="20"/>
        <v>ACHTUNG! Anzahl Beobachtungen unter 60, P95 ist statistisch nicht robust!</v>
      </c>
    </row>
    <row r="413" spans="1:13" x14ac:dyDescent="0.3">
      <c r="A413" s="9">
        <v>4</v>
      </c>
      <c r="B413" s="96" t="s">
        <v>3147</v>
      </c>
      <c r="C413" s="64">
        <v>1502</v>
      </c>
      <c r="D413" s="9" t="s">
        <v>3459</v>
      </c>
      <c r="E413" s="9">
        <v>1</v>
      </c>
      <c r="F413" s="11">
        <v>1.73841059602649</v>
      </c>
      <c r="G413" s="105"/>
      <c r="H413" s="11"/>
      <c r="I413" s="11"/>
      <c r="J413" s="105"/>
      <c r="K413" s="87" t="str">
        <f t="shared" si="18"/>
        <v>ACHTUNG! Anzahl Beobachtungen unter 10, Mittelwert und P95 sind statistisch nicht robust!</v>
      </c>
      <c r="L413" s="16" t="str">
        <f t="shared" si="19"/>
        <v>ACHTUNG! Anzahl Beobachtungen unter 10, Mittelwert und P95 sind statistisch nicht robust!</v>
      </c>
      <c r="M413" s="16" t="str">
        <f t="shared" si="20"/>
        <v>ACHTUNG! Anzahl Beobachtungen unter 60, P95 ist statistisch nicht robust!</v>
      </c>
    </row>
    <row r="414" spans="1:13" x14ac:dyDescent="0.3">
      <c r="A414" s="9">
        <v>5</v>
      </c>
      <c r="B414" s="96" t="s">
        <v>3148</v>
      </c>
      <c r="C414" s="64">
        <v>1503</v>
      </c>
      <c r="D414" s="9" t="s">
        <v>3460</v>
      </c>
      <c r="E414" s="9">
        <v>1</v>
      </c>
      <c r="F414" s="11">
        <v>1.73841059602649</v>
      </c>
      <c r="G414" s="105"/>
      <c r="H414" s="11"/>
      <c r="I414" s="11"/>
      <c r="J414" s="105"/>
      <c r="K414" s="87" t="str">
        <f t="shared" si="18"/>
        <v>ACHTUNG! Anzahl Beobachtungen unter 10, Mittelwert und P95 sind statistisch nicht robust!</v>
      </c>
      <c r="L414" s="16" t="str">
        <f t="shared" si="19"/>
        <v>ACHTUNG! Anzahl Beobachtungen unter 10, Mittelwert und P95 sind statistisch nicht robust!</v>
      </c>
      <c r="M414" s="16" t="str">
        <f t="shared" si="20"/>
        <v>ACHTUNG! Anzahl Beobachtungen unter 60, P95 ist statistisch nicht robust!</v>
      </c>
    </row>
    <row r="415" spans="1:13" x14ac:dyDescent="0.3">
      <c r="A415" s="9">
        <v>3</v>
      </c>
      <c r="B415" s="96" t="s">
        <v>1705</v>
      </c>
      <c r="C415" s="64">
        <v>1511</v>
      </c>
      <c r="D415" s="9" t="s">
        <v>2465</v>
      </c>
      <c r="E415" s="9">
        <v>28</v>
      </c>
      <c r="F415" s="11">
        <v>2.2449359534687598</v>
      </c>
      <c r="G415" s="105" t="s">
        <v>5328</v>
      </c>
      <c r="H415" s="11">
        <v>1.6970843762663199</v>
      </c>
      <c r="I415" s="11">
        <v>5.6302083333333304</v>
      </c>
      <c r="J415" s="105" t="s">
        <v>5329</v>
      </c>
      <c r="K415" s="87" t="str">
        <f t="shared" si="18"/>
        <v>ACHTUNG! Anzahl Beobachtungen unter 60, P95 ist statistisch nicht robust!</v>
      </c>
      <c r="L415" s="16" t="str">
        <f t="shared" si="19"/>
        <v/>
      </c>
      <c r="M415" s="16" t="str">
        <f t="shared" si="20"/>
        <v>ACHTUNG! Anzahl Beobachtungen unter 60, P95 ist statistisch nicht robust!</v>
      </c>
    </row>
    <row r="416" spans="1:13" x14ac:dyDescent="0.3">
      <c r="A416" s="9">
        <v>4</v>
      </c>
      <c r="B416" s="96" t="s">
        <v>3149</v>
      </c>
      <c r="C416" s="64">
        <v>1512</v>
      </c>
      <c r="D416" s="9" t="s">
        <v>3461</v>
      </c>
      <c r="E416" s="9">
        <v>5</v>
      </c>
      <c r="F416" s="11">
        <v>1.76547188300975</v>
      </c>
      <c r="G416" s="105" t="s">
        <v>5330</v>
      </c>
      <c r="H416" s="11">
        <v>0.41017364379279198</v>
      </c>
      <c r="I416" s="11">
        <v>2.0002377123166801</v>
      </c>
      <c r="J416" s="105" t="s">
        <v>5331</v>
      </c>
      <c r="K416" s="87" t="str">
        <f t="shared" si="18"/>
        <v>ACHTUNG! Anzahl Beobachtungen unter 10, Mittelwert und P95 sind statistisch nicht robust!</v>
      </c>
      <c r="L416" s="16" t="str">
        <f t="shared" si="19"/>
        <v>ACHTUNG! Anzahl Beobachtungen unter 10, Mittelwert und P95 sind statistisch nicht robust!</v>
      </c>
      <c r="M416" s="16" t="str">
        <f t="shared" si="20"/>
        <v>ACHTUNG! Anzahl Beobachtungen unter 60, P95 ist statistisch nicht robust!</v>
      </c>
    </row>
    <row r="417" spans="1:13" x14ac:dyDescent="0.3">
      <c r="A417" s="9">
        <v>5</v>
      </c>
      <c r="B417" s="96" t="s">
        <v>3150</v>
      </c>
      <c r="C417" s="64">
        <v>1513</v>
      </c>
      <c r="D417" s="9" t="s">
        <v>3462</v>
      </c>
      <c r="E417" s="9">
        <v>5</v>
      </c>
      <c r="F417" s="11">
        <v>1.76547188300975</v>
      </c>
      <c r="G417" s="105" t="s">
        <v>5332</v>
      </c>
      <c r="H417" s="11">
        <v>0.41017364379279198</v>
      </c>
      <c r="I417" s="11">
        <v>2.0002377123166801</v>
      </c>
      <c r="J417" s="105" t="s">
        <v>5331</v>
      </c>
      <c r="K417" s="87" t="str">
        <f t="shared" si="18"/>
        <v>ACHTUNG! Anzahl Beobachtungen unter 10, Mittelwert und P95 sind statistisch nicht robust!</v>
      </c>
      <c r="L417" s="16" t="str">
        <f t="shared" si="19"/>
        <v>ACHTUNG! Anzahl Beobachtungen unter 10, Mittelwert und P95 sind statistisch nicht robust!</v>
      </c>
      <c r="M417" s="16" t="str">
        <f t="shared" si="20"/>
        <v>ACHTUNG! Anzahl Beobachtungen unter 60, P95 ist statistisch nicht robust!</v>
      </c>
    </row>
    <row r="418" spans="1:13" x14ac:dyDescent="0.3">
      <c r="A418" s="9">
        <v>4</v>
      </c>
      <c r="B418" s="96" t="s">
        <v>1706</v>
      </c>
      <c r="C418" s="64">
        <v>1516</v>
      </c>
      <c r="D418" s="9" t="s">
        <v>2466</v>
      </c>
      <c r="E418" s="9">
        <v>10</v>
      </c>
      <c r="F418" s="11">
        <v>2.0664350124452699</v>
      </c>
      <c r="G418" s="105" t="s">
        <v>5333</v>
      </c>
      <c r="H418" s="11">
        <v>1.98156327075988</v>
      </c>
      <c r="I418" s="11">
        <v>5.3768577972845497</v>
      </c>
      <c r="J418" s="105" t="s">
        <v>5334</v>
      </c>
      <c r="K418" s="87" t="str">
        <f t="shared" si="18"/>
        <v>ACHTUNG! Anzahl Beobachtungen unter 60, P95 ist statistisch nicht robust!</v>
      </c>
      <c r="L418" s="16" t="str">
        <f t="shared" si="19"/>
        <v/>
      </c>
      <c r="M418" s="16" t="str">
        <f t="shared" si="20"/>
        <v>ACHTUNG! Anzahl Beobachtungen unter 60, P95 ist statistisch nicht robust!</v>
      </c>
    </row>
    <row r="419" spans="1:13" x14ac:dyDescent="0.3">
      <c r="A419" s="9">
        <v>4</v>
      </c>
      <c r="B419" s="96" t="s">
        <v>1707</v>
      </c>
      <c r="C419" s="64">
        <v>1526</v>
      </c>
      <c r="D419" s="9" t="s">
        <v>2467</v>
      </c>
      <c r="E419" s="9">
        <v>10</v>
      </c>
      <c r="F419" s="11">
        <v>2.90002406075061</v>
      </c>
      <c r="G419" s="105" t="s">
        <v>5335</v>
      </c>
      <c r="H419" s="11">
        <v>1.9014793930278</v>
      </c>
      <c r="I419" s="11">
        <v>5.5538576007326004</v>
      </c>
      <c r="J419" s="105" t="s">
        <v>5336</v>
      </c>
      <c r="K419" s="87" t="str">
        <f t="shared" si="18"/>
        <v>ACHTUNG! Anzahl Beobachtungen unter 60, P95 ist statistisch nicht robust!</v>
      </c>
      <c r="L419" s="16" t="str">
        <f t="shared" si="19"/>
        <v/>
      </c>
      <c r="M419" s="16" t="str">
        <f t="shared" si="20"/>
        <v>ACHTUNG! Anzahl Beobachtungen unter 60, P95 ist statistisch nicht robust!</v>
      </c>
    </row>
    <row r="420" spans="1:13" x14ac:dyDescent="0.3">
      <c r="A420" s="9">
        <v>5</v>
      </c>
      <c r="B420" s="96" t="s">
        <v>3151</v>
      </c>
      <c r="C420" s="64">
        <v>1527</v>
      </c>
      <c r="D420" s="9" t="s">
        <v>3463</v>
      </c>
      <c r="E420" s="9">
        <v>5</v>
      </c>
      <c r="F420" s="11">
        <v>1.47776639261837</v>
      </c>
      <c r="G420" s="105" t="s">
        <v>5337</v>
      </c>
      <c r="H420" s="11">
        <v>0.95120386945694302</v>
      </c>
      <c r="I420" s="11">
        <v>2.5650115381554901</v>
      </c>
      <c r="J420" s="105" t="s">
        <v>5338</v>
      </c>
      <c r="K420" s="87" t="str">
        <f t="shared" si="18"/>
        <v>ACHTUNG! Anzahl Beobachtungen unter 10, Mittelwert und P95 sind statistisch nicht robust!</v>
      </c>
      <c r="L420" s="16" t="str">
        <f t="shared" si="19"/>
        <v>ACHTUNG! Anzahl Beobachtungen unter 10, Mittelwert und P95 sind statistisch nicht robust!</v>
      </c>
      <c r="M420" s="16" t="str">
        <f t="shared" si="20"/>
        <v>ACHTUNG! Anzahl Beobachtungen unter 60, P95 ist statistisch nicht robust!</v>
      </c>
    </row>
    <row r="421" spans="1:13" x14ac:dyDescent="0.3">
      <c r="A421" s="9">
        <v>5</v>
      </c>
      <c r="B421" s="96" t="s">
        <v>3152</v>
      </c>
      <c r="C421" s="64">
        <v>1529</v>
      </c>
      <c r="D421" s="9" t="s">
        <v>3464</v>
      </c>
      <c r="E421" s="9">
        <v>5</v>
      </c>
      <c r="F421" s="11">
        <v>4.3222817288828503</v>
      </c>
      <c r="G421" s="105" t="s">
        <v>5339</v>
      </c>
      <c r="H421" s="11">
        <v>1.4742193687080001</v>
      </c>
      <c r="I421" s="11">
        <v>5.7447344322344298</v>
      </c>
      <c r="J421" s="105" t="s">
        <v>5340</v>
      </c>
      <c r="K421" s="87" t="str">
        <f t="shared" si="18"/>
        <v>ACHTUNG! Anzahl Beobachtungen unter 10, Mittelwert und P95 sind statistisch nicht robust!</v>
      </c>
      <c r="L421" s="16" t="str">
        <f t="shared" si="19"/>
        <v>ACHTUNG! Anzahl Beobachtungen unter 10, Mittelwert und P95 sind statistisch nicht robust!</v>
      </c>
      <c r="M421" s="16" t="str">
        <f t="shared" si="20"/>
        <v>ACHTUNG! Anzahl Beobachtungen unter 60, P95 ist statistisch nicht robust!</v>
      </c>
    </row>
    <row r="422" spans="1:13" x14ac:dyDescent="0.3">
      <c r="A422" s="9">
        <v>4</v>
      </c>
      <c r="B422" s="96" t="s">
        <v>1708</v>
      </c>
      <c r="C422" s="64">
        <v>1531</v>
      </c>
      <c r="D422" s="9" t="s">
        <v>2468</v>
      </c>
      <c r="E422" s="9">
        <v>3</v>
      </c>
      <c r="F422" s="11">
        <v>1.45541885003927</v>
      </c>
      <c r="G422" s="105" t="s">
        <v>5341</v>
      </c>
      <c r="H422" s="11">
        <v>0.88887085745011696</v>
      </c>
      <c r="I422" s="11">
        <v>2.0734026239071199</v>
      </c>
      <c r="J422" s="105" t="s">
        <v>5342</v>
      </c>
      <c r="K422" s="87" t="str">
        <f t="shared" si="18"/>
        <v>ACHTUNG! Anzahl Beobachtungen unter 10, Mittelwert und P95 sind statistisch nicht robust!</v>
      </c>
      <c r="L422" s="16" t="str">
        <f t="shared" si="19"/>
        <v>ACHTUNG! Anzahl Beobachtungen unter 10, Mittelwert und P95 sind statistisch nicht robust!</v>
      </c>
      <c r="M422" s="16" t="str">
        <f t="shared" si="20"/>
        <v>ACHTUNG! Anzahl Beobachtungen unter 60, P95 ist statistisch nicht robust!</v>
      </c>
    </row>
    <row r="423" spans="1:13" x14ac:dyDescent="0.3">
      <c r="A423" s="9">
        <v>5</v>
      </c>
      <c r="B423" s="96" t="s">
        <v>1709</v>
      </c>
      <c r="C423" s="64">
        <v>1532</v>
      </c>
      <c r="D423" s="9" t="s">
        <v>2469</v>
      </c>
      <c r="E423" s="9">
        <v>3</v>
      </c>
      <c r="F423" s="11">
        <v>1.45541885003927</v>
      </c>
      <c r="G423" s="105" t="s">
        <v>5341</v>
      </c>
      <c r="H423" s="11">
        <v>0.88887085745011696</v>
      </c>
      <c r="I423" s="11">
        <v>2.0734026239071199</v>
      </c>
      <c r="J423" s="105" t="s">
        <v>5342</v>
      </c>
      <c r="K423" s="87" t="str">
        <f t="shared" si="18"/>
        <v>ACHTUNG! Anzahl Beobachtungen unter 10, Mittelwert und P95 sind statistisch nicht robust!</v>
      </c>
      <c r="L423" s="16" t="str">
        <f t="shared" si="19"/>
        <v>ACHTUNG! Anzahl Beobachtungen unter 10, Mittelwert und P95 sind statistisch nicht robust!</v>
      </c>
      <c r="M423" s="16" t="str">
        <f t="shared" si="20"/>
        <v>ACHTUNG! Anzahl Beobachtungen unter 60, P95 ist statistisch nicht robust!</v>
      </c>
    </row>
    <row r="424" spans="1:13" x14ac:dyDescent="0.3">
      <c r="A424" s="9">
        <v>3</v>
      </c>
      <c r="B424" s="96" t="s">
        <v>1710</v>
      </c>
      <c r="C424" s="64">
        <v>1548</v>
      </c>
      <c r="D424" s="9" t="s">
        <v>2470</v>
      </c>
      <c r="E424" s="9">
        <v>123</v>
      </c>
      <c r="F424" s="11">
        <v>2.5791845480930098</v>
      </c>
      <c r="G424" s="105" t="s">
        <v>5343</v>
      </c>
      <c r="H424" s="11">
        <v>2.17633854603605</v>
      </c>
      <c r="I424" s="11">
        <v>6.7158549222797896</v>
      </c>
      <c r="J424" s="105" t="s">
        <v>5344</v>
      </c>
      <c r="K424" s="87" t="str">
        <f t="shared" si="18"/>
        <v/>
      </c>
      <c r="L424" s="16" t="str">
        <f t="shared" si="19"/>
        <v/>
      </c>
      <c r="M424" s="16" t="str">
        <f t="shared" si="20"/>
        <v/>
      </c>
    </row>
    <row r="425" spans="1:13" x14ac:dyDescent="0.3">
      <c r="A425" s="9">
        <v>4</v>
      </c>
      <c r="B425" s="96" t="s">
        <v>1711</v>
      </c>
      <c r="C425" s="64">
        <v>1549</v>
      </c>
      <c r="D425" s="9" t="s">
        <v>2471</v>
      </c>
      <c r="E425" s="9">
        <v>39</v>
      </c>
      <c r="F425" s="11">
        <v>2.4537742028168799</v>
      </c>
      <c r="G425" s="105" t="s">
        <v>5345</v>
      </c>
      <c r="H425" s="11">
        <v>1.5755281490786699</v>
      </c>
      <c r="I425" s="11">
        <v>5.0917283112758396</v>
      </c>
      <c r="J425" s="105" t="s">
        <v>5346</v>
      </c>
      <c r="K425" s="87" t="str">
        <f t="shared" si="18"/>
        <v>ACHTUNG! Anzahl Beobachtungen unter 60, P95 ist statistisch nicht robust!</v>
      </c>
      <c r="L425" s="16" t="str">
        <f t="shared" si="19"/>
        <v/>
      </c>
      <c r="M425" s="16" t="str">
        <f t="shared" si="20"/>
        <v>ACHTUNG! Anzahl Beobachtungen unter 60, P95 ist statistisch nicht robust!</v>
      </c>
    </row>
    <row r="426" spans="1:13" x14ac:dyDescent="0.3">
      <c r="A426" s="9">
        <v>5</v>
      </c>
      <c r="B426" s="96" t="s">
        <v>1712</v>
      </c>
      <c r="C426" s="64">
        <v>1554</v>
      </c>
      <c r="D426" s="9" t="s">
        <v>2472</v>
      </c>
      <c r="E426" s="9">
        <v>39</v>
      </c>
      <c r="F426" s="11">
        <v>2.4537742028168799</v>
      </c>
      <c r="G426" s="105" t="s">
        <v>5347</v>
      </c>
      <c r="H426" s="11">
        <v>1.5755281490786699</v>
      </c>
      <c r="I426" s="11">
        <v>5.0917283112758396</v>
      </c>
      <c r="J426" s="105" t="s">
        <v>5346</v>
      </c>
      <c r="K426" s="87" t="str">
        <f t="shared" si="18"/>
        <v>ACHTUNG! Anzahl Beobachtungen unter 60, P95 ist statistisch nicht robust!</v>
      </c>
      <c r="L426" s="16" t="str">
        <f t="shared" si="19"/>
        <v/>
      </c>
      <c r="M426" s="16" t="str">
        <f t="shared" si="20"/>
        <v>ACHTUNG! Anzahl Beobachtungen unter 60, P95 ist statistisch nicht robust!</v>
      </c>
    </row>
    <row r="427" spans="1:13" x14ac:dyDescent="0.3">
      <c r="A427" s="9">
        <v>6</v>
      </c>
      <c r="B427" s="96" t="s">
        <v>1713</v>
      </c>
      <c r="C427" s="64">
        <v>1555</v>
      </c>
      <c r="D427" s="9" t="s">
        <v>2473</v>
      </c>
      <c r="E427" s="9">
        <v>39</v>
      </c>
      <c r="F427" s="11">
        <v>2.4537742028168799</v>
      </c>
      <c r="G427" s="105" t="s">
        <v>5348</v>
      </c>
      <c r="H427" s="11">
        <v>1.5755281490786699</v>
      </c>
      <c r="I427" s="11">
        <v>5.0917283112758396</v>
      </c>
      <c r="J427" s="105" t="s">
        <v>5346</v>
      </c>
      <c r="K427" s="87" t="str">
        <f t="shared" si="18"/>
        <v>ACHTUNG! Anzahl Beobachtungen unter 60, P95 ist statistisch nicht robust!</v>
      </c>
      <c r="L427" s="16" t="str">
        <f t="shared" si="19"/>
        <v/>
      </c>
      <c r="M427" s="16" t="str">
        <f t="shared" si="20"/>
        <v>ACHTUNG! Anzahl Beobachtungen unter 60, P95 ist statistisch nicht robust!</v>
      </c>
    </row>
    <row r="428" spans="1:13" x14ac:dyDescent="0.3">
      <c r="A428" s="9">
        <v>4</v>
      </c>
      <c r="B428" s="96" t="s">
        <v>1714</v>
      </c>
      <c r="C428" s="64">
        <v>1558</v>
      </c>
      <c r="D428" s="9" t="s">
        <v>2474</v>
      </c>
      <c r="E428" s="9">
        <v>49</v>
      </c>
      <c r="F428" s="11">
        <v>2.0172735378264801</v>
      </c>
      <c r="G428" s="105" t="s">
        <v>5349</v>
      </c>
      <c r="H428" s="11">
        <v>2.0189395047330998</v>
      </c>
      <c r="I428" s="11">
        <v>5.76406725804316</v>
      </c>
      <c r="J428" s="105" t="s">
        <v>5350</v>
      </c>
      <c r="K428" s="87" t="str">
        <f t="shared" si="18"/>
        <v>ACHTUNG! Anzahl Beobachtungen unter 60, P95 ist statistisch nicht robust!</v>
      </c>
      <c r="L428" s="16" t="str">
        <f t="shared" si="19"/>
        <v/>
      </c>
      <c r="M428" s="16" t="str">
        <f t="shared" si="20"/>
        <v>ACHTUNG! Anzahl Beobachtungen unter 60, P95 ist statistisch nicht robust!</v>
      </c>
    </row>
    <row r="429" spans="1:13" x14ac:dyDescent="0.3">
      <c r="A429" s="9">
        <v>5</v>
      </c>
      <c r="B429" s="96" t="s">
        <v>1715</v>
      </c>
      <c r="C429" s="64">
        <v>1559</v>
      </c>
      <c r="D429" s="9" t="s">
        <v>2475</v>
      </c>
      <c r="E429" s="9">
        <v>49</v>
      </c>
      <c r="F429" s="11">
        <v>2.0172735378264801</v>
      </c>
      <c r="G429" s="105" t="s">
        <v>5351</v>
      </c>
      <c r="H429" s="11">
        <v>2.0189395047330998</v>
      </c>
      <c r="I429" s="11">
        <v>5.76406725804316</v>
      </c>
      <c r="J429" s="105" t="s">
        <v>5350</v>
      </c>
      <c r="K429" s="87" t="str">
        <f t="shared" si="18"/>
        <v>ACHTUNG! Anzahl Beobachtungen unter 60, P95 ist statistisch nicht robust!</v>
      </c>
      <c r="L429" s="16" t="str">
        <f t="shared" si="19"/>
        <v/>
      </c>
      <c r="M429" s="16" t="str">
        <f t="shared" si="20"/>
        <v>ACHTUNG! Anzahl Beobachtungen unter 60, P95 ist statistisch nicht robust!</v>
      </c>
    </row>
    <row r="430" spans="1:13" x14ac:dyDescent="0.3">
      <c r="A430" s="9">
        <v>4</v>
      </c>
      <c r="B430" s="96" t="s">
        <v>1716</v>
      </c>
      <c r="C430" s="64">
        <v>1562</v>
      </c>
      <c r="D430" s="9" t="s">
        <v>2476</v>
      </c>
      <c r="E430" s="9">
        <v>27</v>
      </c>
      <c r="F430" s="11">
        <v>1.56455096685107</v>
      </c>
      <c r="G430" s="105" t="s">
        <v>5352</v>
      </c>
      <c r="H430" s="11">
        <v>1.0455654839555499</v>
      </c>
      <c r="I430" s="11">
        <v>2.9224105461393601</v>
      </c>
      <c r="J430" s="105" t="s">
        <v>5353</v>
      </c>
      <c r="K430" s="87" t="str">
        <f t="shared" si="18"/>
        <v>ACHTUNG! Anzahl Beobachtungen unter 60, P95 ist statistisch nicht robust!</v>
      </c>
      <c r="L430" s="16" t="str">
        <f t="shared" si="19"/>
        <v/>
      </c>
      <c r="M430" s="16" t="str">
        <f t="shared" si="20"/>
        <v>ACHTUNG! Anzahl Beobachtungen unter 60, P95 ist statistisch nicht robust!</v>
      </c>
    </row>
    <row r="431" spans="1:13" x14ac:dyDescent="0.3">
      <c r="A431" s="9">
        <v>5</v>
      </c>
      <c r="B431" s="96" t="s">
        <v>1717</v>
      </c>
      <c r="C431" s="64">
        <v>1575</v>
      </c>
      <c r="D431" s="9" t="s">
        <v>2477</v>
      </c>
      <c r="E431" s="9">
        <v>27</v>
      </c>
      <c r="F431" s="11">
        <v>1.56455096685107</v>
      </c>
      <c r="G431" s="105" t="s">
        <v>5354</v>
      </c>
      <c r="H431" s="11">
        <v>1.0455654839555499</v>
      </c>
      <c r="I431" s="11">
        <v>2.9224105461393601</v>
      </c>
      <c r="J431" s="105" t="s">
        <v>5353</v>
      </c>
      <c r="K431" s="87" t="str">
        <f t="shared" si="18"/>
        <v>ACHTUNG! Anzahl Beobachtungen unter 60, P95 ist statistisch nicht robust!</v>
      </c>
      <c r="L431" s="16" t="str">
        <f t="shared" si="19"/>
        <v/>
      </c>
      <c r="M431" s="16" t="str">
        <f t="shared" si="20"/>
        <v>ACHTUNG! Anzahl Beobachtungen unter 60, P95 ist statistisch nicht robust!</v>
      </c>
    </row>
    <row r="432" spans="1:13" x14ac:dyDescent="0.3">
      <c r="A432" s="9">
        <v>6</v>
      </c>
      <c r="B432" s="96" t="s">
        <v>1718</v>
      </c>
      <c r="C432" s="64">
        <v>1576</v>
      </c>
      <c r="D432" s="9" t="s">
        <v>2478</v>
      </c>
      <c r="E432" s="9">
        <v>27</v>
      </c>
      <c r="F432" s="11">
        <v>1.56455096685107</v>
      </c>
      <c r="G432" s="105" t="s">
        <v>5355</v>
      </c>
      <c r="H432" s="11">
        <v>1.0455654839555499</v>
      </c>
      <c r="I432" s="11">
        <v>2.9224105461393601</v>
      </c>
      <c r="J432" s="105" t="s">
        <v>5353</v>
      </c>
      <c r="K432" s="87" t="str">
        <f t="shared" si="18"/>
        <v>ACHTUNG! Anzahl Beobachtungen unter 60, P95 ist statistisch nicht robust!</v>
      </c>
      <c r="L432" s="16" t="str">
        <f t="shared" si="19"/>
        <v/>
      </c>
      <c r="M432" s="16" t="str">
        <f t="shared" si="20"/>
        <v>ACHTUNG! Anzahl Beobachtungen unter 60, P95 ist statistisch nicht robust!</v>
      </c>
    </row>
    <row r="433" spans="1:13" x14ac:dyDescent="0.3">
      <c r="A433" s="9">
        <v>4</v>
      </c>
      <c r="B433" s="96" t="s">
        <v>1719</v>
      </c>
      <c r="C433" s="64">
        <v>1584</v>
      </c>
      <c r="D433" s="9" t="s">
        <v>2479</v>
      </c>
      <c r="E433" s="9">
        <v>19</v>
      </c>
      <c r="F433" s="11">
        <v>2.3084718506773201</v>
      </c>
      <c r="G433" s="105" t="s">
        <v>5356</v>
      </c>
      <c r="H433" s="11">
        <v>1.9437006578742899</v>
      </c>
      <c r="I433" s="11">
        <v>5.2095340195548898</v>
      </c>
      <c r="J433" s="105" t="s">
        <v>5357</v>
      </c>
      <c r="K433" s="87" t="str">
        <f t="shared" si="18"/>
        <v>ACHTUNG! Anzahl Beobachtungen unter 60, P95 ist statistisch nicht robust!</v>
      </c>
      <c r="L433" s="16" t="str">
        <f t="shared" si="19"/>
        <v/>
      </c>
      <c r="M433" s="16" t="str">
        <f t="shared" si="20"/>
        <v>ACHTUNG! Anzahl Beobachtungen unter 60, P95 ist statistisch nicht robust!</v>
      </c>
    </row>
    <row r="434" spans="1:13" x14ac:dyDescent="0.3">
      <c r="A434" s="9">
        <v>5</v>
      </c>
      <c r="B434" s="96" t="s">
        <v>1720</v>
      </c>
      <c r="C434" s="64">
        <v>1585</v>
      </c>
      <c r="D434" s="9" t="s">
        <v>2480</v>
      </c>
      <c r="E434" s="9">
        <v>19</v>
      </c>
      <c r="F434" s="11">
        <v>2.3084718506773201</v>
      </c>
      <c r="G434" s="105" t="s">
        <v>5358</v>
      </c>
      <c r="H434" s="11">
        <v>1.9437006578742899</v>
      </c>
      <c r="I434" s="11">
        <v>5.2095340195548898</v>
      </c>
      <c r="J434" s="105" t="s">
        <v>5357</v>
      </c>
      <c r="K434" s="87" t="str">
        <f t="shared" si="18"/>
        <v>ACHTUNG! Anzahl Beobachtungen unter 60, P95 ist statistisch nicht robust!</v>
      </c>
      <c r="L434" s="16" t="str">
        <f t="shared" si="19"/>
        <v/>
      </c>
      <c r="M434" s="16" t="str">
        <f t="shared" si="20"/>
        <v>ACHTUNG! Anzahl Beobachtungen unter 60, P95 ist statistisch nicht robust!</v>
      </c>
    </row>
    <row r="435" spans="1:13" x14ac:dyDescent="0.3">
      <c r="A435" s="9">
        <v>4</v>
      </c>
      <c r="B435" s="96" t="s">
        <v>1721</v>
      </c>
      <c r="C435" s="64">
        <v>1626</v>
      </c>
      <c r="D435" s="9" t="s">
        <v>2481</v>
      </c>
      <c r="E435" s="9">
        <v>4</v>
      </c>
      <c r="F435" s="11">
        <v>3.1153310646818899</v>
      </c>
      <c r="G435" s="105" t="s">
        <v>5359</v>
      </c>
      <c r="H435" s="11">
        <v>2.4268058807130601</v>
      </c>
      <c r="I435" s="11">
        <v>5.70962665246235</v>
      </c>
      <c r="J435" s="105" t="s">
        <v>5360</v>
      </c>
      <c r="K435" s="87" t="str">
        <f t="shared" si="18"/>
        <v>ACHTUNG! Anzahl Beobachtungen unter 10, Mittelwert und P95 sind statistisch nicht robust!</v>
      </c>
      <c r="L435" s="16" t="str">
        <f t="shared" si="19"/>
        <v>ACHTUNG! Anzahl Beobachtungen unter 10, Mittelwert und P95 sind statistisch nicht robust!</v>
      </c>
      <c r="M435" s="16" t="str">
        <f t="shared" si="20"/>
        <v>ACHTUNG! Anzahl Beobachtungen unter 60, P95 ist statistisch nicht robust!</v>
      </c>
    </row>
    <row r="436" spans="1:13" x14ac:dyDescent="0.3">
      <c r="A436" s="9">
        <v>5</v>
      </c>
      <c r="B436" s="96" t="s">
        <v>1722</v>
      </c>
      <c r="C436" s="64">
        <v>1627</v>
      </c>
      <c r="D436" s="9" t="s">
        <v>2482</v>
      </c>
      <c r="E436" s="9">
        <v>4</v>
      </c>
      <c r="F436" s="11">
        <v>3.1153310646818899</v>
      </c>
      <c r="G436" s="105" t="s">
        <v>5359</v>
      </c>
      <c r="H436" s="11">
        <v>2.4268058807130601</v>
      </c>
      <c r="I436" s="11">
        <v>5.70962665246235</v>
      </c>
      <c r="J436" s="105" t="s">
        <v>5360</v>
      </c>
      <c r="K436" s="87" t="str">
        <f t="shared" si="18"/>
        <v>ACHTUNG! Anzahl Beobachtungen unter 10, Mittelwert und P95 sind statistisch nicht robust!</v>
      </c>
      <c r="L436" s="16" t="str">
        <f t="shared" si="19"/>
        <v>ACHTUNG! Anzahl Beobachtungen unter 10, Mittelwert und P95 sind statistisch nicht robust!</v>
      </c>
      <c r="M436" s="16" t="str">
        <f t="shared" si="20"/>
        <v>ACHTUNG! Anzahl Beobachtungen unter 60, P95 ist statistisch nicht robust!</v>
      </c>
    </row>
    <row r="437" spans="1:13" x14ac:dyDescent="0.3">
      <c r="A437" s="9">
        <v>6</v>
      </c>
      <c r="B437" s="96" t="s">
        <v>1723</v>
      </c>
      <c r="C437" s="64">
        <v>1628</v>
      </c>
      <c r="D437" s="9" t="s">
        <v>2483</v>
      </c>
      <c r="E437" s="9">
        <v>1</v>
      </c>
      <c r="F437" s="11">
        <v>0.908372827804107</v>
      </c>
      <c r="G437" s="105"/>
      <c r="H437" s="11"/>
      <c r="I437" s="11"/>
      <c r="J437" s="105"/>
      <c r="K437" s="87" t="str">
        <f t="shared" si="18"/>
        <v>ACHTUNG! Anzahl Beobachtungen unter 10, Mittelwert und P95 sind statistisch nicht robust!</v>
      </c>
      <c r="L437" s="16" t="str">
        <f t="shared" si="19"/>
        <v>ACHTUNG! Anzahl Beobachtungen unter 10, Mittelwert und P95 sind statistisch nicht robust!</v>
      </c>
      <c r="M437" s="16" t="str">
        <f t="shared" si="20"/>
        <v>ACHTUNG! Anzahl Beobachtungen unter 60, P95 ist statistisch nicht robust!</v>
      </c>
    </row>
    <row r="438" spans="1:13" x14ac:dyDescent="0.3">
      <c r="A438" s="9">
        <v>6</v>
      </c>
      <c r="B438" s="96" t="s">
        <v>3153</v>
      </c>
      <c r="C438" s="64">
        <v>1629</v>
      </c>
      <c r="D438" s="9" t="s">
        <v>3465</v>
      </c>
      <c r="E438" s="9">
        <v>3</v>
      </c>
      <c r="F438" s="11">
        <v>3.85098381030781</v>
      </c>
      <c r="G438" s="105" t="s">
        <v>5361</v>
      </c>
      <c r="H438" s="11">
        <v>2.36367730477606</v>
      </c>
      <c r="I438" s="11">
        <v>5.7926008425742097</v>
      </c>
      <c r="J438" s="105" t="s">
        <v>5362</v>
      </c>
      <c r="K438" s="87" t="str">
        <f t="shared" si="18"/>
        <v>ACHTUNG! Anzahl Beobachtungen unter 10, Mittelwert und P95 sind statistisch nicht robust!</v>
      </c>
      <c r="L438" s="16" t="str">
        <f t="shared" si="19"/>
        <v>ACHTUNG! Anzahl Beobachtungen unter 10, Mittelwert und P95 sind statistisch nicht robust!</v>
      </c>
      <c r="M438" s="16" t="str">
        <f t="shared" si="20"/>
        <v>ACHTUNG! Anzahl Beobachtungen unter 60, P95 ist statistisch nicht robust!</v>
      </c>
    </row>
    <row r="439" spans="1:13" x14ac:dyDescent="0.3">
      <c r="A439" s="9">
        <v>3</v>
      </c>
      <c r="B439" s="96" t="s">
        <v>1724</v>
      </c>
      <c r="C439" s="64">
        <v>1662</v>
      </c>
      <c r="D439" s="9" t="s">
        <v>2484</v>
      </c>
      <c r="E439" s="9">
        <v>26</v>
      </c>
      <c r="F439" s="11">
        <v>0.29610944457001698</v>
      </c>
      <c r="G439" s="105" t="s">
        <v>5363</v>
      </c>
      <c r="H439" s="11">
        <v>0.37007544523404601</v>
      </c>
      <c r="I439" s="11">
        <v>0.71622370685882697</v>
      </c>
      <c r="J439" s="105" t="s">
        <v>5364</v>
      </c>
      <c r="K439" s="87" t="str">
        <f t="shared" si="18"/>
        <v>ACHTUNG! Anzahl Beobachtungen unter 60, P95 ist statistisch nicht robust!</v>
      </c>
      <c r="L439" s="16" t="str">
        <f t="shared" si="19"/>
        <v/>
      </c>
      <c r="M439" s="16" t="str">
        <f t="shared" si="20"/>
        <v>ACHTUNG! Anzahl Beobachtungen unter 60, P95 ist statistisch nicht robust!</v>
      </c>
    </row>
    <row r="440" spans="1:13" x14ac:dyDescent="0.3">
      <c r="A440" s="9">
        <v>4</v>
      </c>
      <c r="B440" s="96" t="s">
        <v>3154</v>
      </c>
      <c r="C440" s="64">
        <v>1663</v>
      </c>
      <c r="D440" s="9" t="s">
        <v>3466</v>
      </c>
      <c r="E440" s="9">
        <v>1</v>
      </c>
      <c r="F440" s="11">
        <v>0.34172184419867602</v>
      </c>
      <c r="G440" s="105"/>
      <c r="H440" s="11"/>
      <c r="I440" s="11"/>
      <c r="J440" s="105"/>
      <c r="K440" s="87" t="str">
        <f t="shared" si="18"/>
        <v>ACHTUNG! Anzahl Beobachtungen unter 10, Mittelwert und P95 sind statistisch nicht robust!</v>
      </c>
      <c r="L440" s="16" t="str">
        <f t="shared" si="19"/>
        <v>ACHTUNG! Anzahl Beobachtungen unter 10, Mittelwert und P95 sind statistisch nicht robust!</v>
      </c>
      <c r="M440" s="16" t="str">
        <f t="shared" si="20"/>
        <v>ACHTUNG! Anzahl Beobachtungen unter 60, P95 ist statistisch nicht robust!</v>
      </c>
    </row>
    <row r="441" spans="1:13" x14ac:dyDescent="0.3">
      <c r="A441" s="9">
        <v>5</v>
      </c>
      <c r="B441" s="96" t="s">
        <v>3155</v>
      </c>
      <c r="C441" s="64">
        <v>1664</v>
      </c>
      <c r="D441" s="9" t="s">
        <v>3467</v>
      </c>
      <c r="E441" s="9">
        <v>1</v>
      </c>
      <c r="F441" s="11">
        <v>0.34172184419867602</v>
      </c>
      <c r="G441" s="105"/>
      <c r="H441" s="11"/>
      <c r="I441" s="11"/>
      <c r="J441" s="105"/>
      <c r="K441" s="87" t="str">
        <f t="shared" si="18"/>
        <v>ACHTUNG! Anzahl Beobachtungen unter 10, Mittelwert und P95 sind statistisch nicht robust!</v>
      </c>
      <c r="L441" s="16" t="str">
        <f t="shared" si="19"/>
        <v>ACHTUNG! Anzahl Beobachtungen unter 10, Mittelwert und P95 sind statistisch nicht robust!</v>
      </c>
      <c r="M441" s="16" t="str">
        <f t="shared" si="20"/>
        <v>ACHTUNG! Anzahl Beobachtungen unter 60, P95 ist statistisch nicht robust!</v>
      </c>
    </row>
    <row r="442" spans="1:13" x14ac:dyDescent="0.3">
      <c r="A442" s="9">
        <v>4</v>
      </c>
      <c r="B442" s="96" t="s">
        <v>1725</v>
      </c>
      <c r="C442" s="64">
        <v>1668</v>
      </c>
      <c r="D442" s="9" t="s">
        <v>2485</v>
      </c>
      <c r="E442" s="9">
        <v>1</v>
      </c>
      <c r="F442" s="11">
        <v>1.82781459479801</v>
      </c>
      <c r="G442" s="105"/>
      <c r="H442" s="11"/>
      <c r="I442" s="11"/>
      <c r="J442" s="105"/>
      <c r="K442" s="87" t="str">
        <f t="shared" si="18"/>
        <v>ACHTUNG! Anzahl Beobachtungen unter 10, Mittelwert und P95 sind statistisch nicht robust!</v>
      </c>
      <c r="L442" s="16" t="str">
        <f t="shared" si="19"/>
        <v>ACHTUNG! Anzahl Beobachtungen unter 10, Mittelwert und P95 sind statistisch nicht robust!</v>
      </c>
      <c r="M442" s="16" t="str">
        <f t="shared" si="20"/>
        <v>ACHTUNG! Anzahl Beobachtungen unter 60, P95 ist statistisch nicht robust!</v>
      </c>
    </row>
    <row r="443" spans="1:13" x14ac:dyDescent="0.3">
      <c r="A443" s="9">
        <v>5</v>
      </c>
      <c r="B443" s="96" t="s">
        <v>1726</v>
      </c>
      <c r="C443" s="64">
        <v>1669</v>
      </c>
      <c r="D443" s="9" t="s">
        <v>2486</v>
      </c>
      <c r="E443" s="9">
        <v>1</v>
      </c>
      <c r="F443" s="11">
        <v>1.82781459479801</v>
      </c>
      <c r="G443" s="105"/>
      <c r="H443" s="11"/>
      <c r="I443" s="11"/>
      <c r="J443" s="105"/>
      <c r="K443" s="87" t="str">
        <f t="shared" si="18"/>
        <v>ACHTUNG! Anzahl Beobachtungen unter 10, Mittelwert und P95 sind statistisch nicht robust!</v>
      </c>
      <c r="L443" s="16" t="str">
        <f t="shared" si="19"/>
        <v>ACHTUNG! Anzahl Beobachtungen unter 10, Mittelwert und P95 sind statistisch nicht robust!</v>
      </c>
      <c r="M443" s="16" t="str">
        <f t="shared" si="20"/>
        <v>ACHTUNG! Anzahl Beobachtungen unter 60, P95 ist statistisch nicht robust!</v>
      </c>
    </row>
    <row r="444" spans="1:13" x14ac:dyDescent="0.3">
      <c r="A444" s="9">
        <v>4</v>
      </c>
      <c r="B444" s="96" t="s">
        <v>3156</v>
      </c>
      <c r="C444" s="64">
        <v>1670</v>
      </c>
      <c r="D444" s="9" t="s">
        <v>3468</v>
      </c>
      <c r="E444" s="9">
        <v>24</v>
      </c>
      <c r="F444" s="11">
        <v>0.230387879992657</v>
      </c>
      <c r="G444" s="105" t="s">
        <v>5365</v>
      </c>
      <c r="H444" s="11">
        <v>0.20557775887173399</v>
      </c>
      <c r="I444" s="11">
        <v>0.63701296658780304</v>
      </c>
      <c r="J444" s="105" t="s">
        <v>5366</v>
      </c>
      <c r="K444" s="87" t="str">
        <f t="shared" si="18"/>
        <v>ACHTUNG! Anzahl Beobachtungen unter 60, P95 ist statistisch nicht robust!</v>
      </c>
      <c r="L444" s="16" t="str">
        <f t="shared" si="19"/>
        <v/>
      </c>
      <c r="M444" s="16" t="str">
        <f t="shared" si="20"/>
        <v>ACHTUNG! Anzahl Beobachtungen unter 60, P95 ist statistisch nicht robust!</v>
      </c>
    </row>
    <row r="445" spans="1:13" x14ac:dyDescent="0.3">
      <c r="A445" s="9">
        <v>5</v>
      </c>
      <c r="B445" s="96" t="s">
        <v>3157</v>
      </c>
      <c r="C445" s="64">
        <v>1671</v>
      </c>
      <c r="D445" s="9" t="s">
        <v>3469</v>
      </c>
      <c r="E445" s="9">
        <v>18</v>
      </c>
      <c r="F445" s="11">
        <v>0.215143825564408</v>
      </c>
      <c r="G445" s="105" t="s">
        <v>5367</v>
      </c>
      <c r="H445" s="11">
        <v>0.20091931847592501</v>
      </c>
      <c r="I445" s="11">
        <v>0.530026827974174</v>
      </c>
      <c r="J445" s="105" t="s">
        <v>5368</v>
      </c>
      <c r="K445" s="87" t="str">
        <f t="shared" si="18"/>
        <v>ACHTUNG! Anzahl Beobachtungen unter 60, P95 ist statistisch nicht robust!</v>
      </c>
      <c r="L445" s="16" t="str">
        <f t="shared" si="19"/>
        <v/>
      </c>
      <c r="M445" s="16" t="str">
        <f t="shared" si="20"/>
        <v>ACHTUNG! Anzahl Beobachtungen unter 60, P95 ist statistisch nicht robust!</v>
      </c>
    </row>
    <row r="446" spans="1:13" x14ac:dyDescent="0.3">
      <c r="A446" s="9">
        <v>5</v>
      </c>
      <c r="B446" s="96" t="s">
        <v>5369</v>
      </c>
      <c r="C446" s="64">
        <v>1675</v>
      </c>
      <c r="D446" s="9" t="s">
        <v>3470</v>
      </c>
      <c r="E446" s="9">
        <v>6</v>
      </c>
      <c r="F446" s="11">
        <v>0.27612004327740303</v>
      </c>
      <c r="G446" s="105" t="s">
        <v>5370</v>
      </c>
      <c r="H446" s="11">
        <v>0.23196282654207001</v>
      </c>
      <c r="I446" s="11">
        <v>0.60507024461202796</v>
      </c>
      <c r="J446" s="105" t="s">
        <v>5371</v>
      </c>
      <c r="K446" s="87" t="str">
        <f t="shared" si="18"/>
        <v>ACHTUNG! Anzahl Beobachtungen unter 10, Mittelwert und P95 sind statistisch nicht robust!</v>
      </c>
      <c r="L446" s="16" t="str">
        <f t="shared" si="19"/>
        <v>ACHTUNG! Anzahl Beobachtungen unter 10, Mittelwert und P95 sind statistisch nicht robust!</v>
      </c>
      <c r="M446" s="16" t="str">
        <f t="shared" si="20"/>
        <v>ACHTUNG! Anzahl Beobachtungen unter 60, P95 ist statistisch nicht robust!</v>
      </c>
    </row>
    <row r="447" spans="1:13" x14ac:dyDescent="0.3">
      <c r="A447" s="9">
        <v>3</v>
      </c>
      <c r="B447" s="96" t="s">
        <v>1727</v>
      </c>
      <c r="C447" s="64">
        <v>1721</v>
      </c>
      <c r="D447" s="9" t="s">
        <v>2487</v>
      </c>
      <c r="E447" s="9">
        <v>35</v>
      </c>
      <c r="F447" s="11">
        <v>1.6298454385182299</v>
      </c>
      <c r="G447" s="105" t="s">
        <v>5372</v>
      </c>
      <c r="H447" s="11">
        <v>1.0724886500022801</v>
      </c>
      <c r="I447" s="11">
        <v>3.8098514581559102</v>
      </c>
      <c r="J447" s="105" t="s">
        <v>5373</v>
      </c>
      <c r="K447" s="87" t="str">
        <f t="shared" si="18"/>
        <v>ACHTUNG! Anzahl Beobachtungen unter 60, P95 ist statistisch nicht robust!</v>
      </c>
      <c r="L447" s="16" t="str">
        <f t="shared" si="19"/>
        <v/>
      </c>
      <c r="M447" s="16" t="str">
        <f t="shared" si="20"/>
        <v>ACHTUNG! Anzahl Beobachtungen unter 60, P95 ist statistisch nicht robust!</v>
      </c>
    </row>
    <row r="448" spans="1:13" x14ac:dyDescent="0.3">
      <c r="A448" s="9">
        <v>4</v>
      </c>
      <c r="B448" s="96" t="s">
        <v>1728</v>
      </c>
      <c r="C448" s="64">
        <v>1722</v>
      </c>
      <c r="D448" s="9" t="s">
        <v>2488</v>
      </c>
      <c r="E448" s="9">
        <v>35</v>
      </c>
      <c r="F448" s="11">
        <v>1.6298454385182299</v>
      </c>
      <c r="G448" s="105" t="s">
        <v>5374</v>
      </c>
      <c r="H448" s="11">
        <v>1.0724886500022801</v>
      </c>
      <c r="I448" s="11">
        <v>3.8098514581559102</v>
      </c>
      <c r="J448" s="105" t="s">
        <v>5373</v>
      </c>
      <c r="K448" s="87" t="str">
        <f t="shared" si="18"/>
        <v>ACHTUNG! Anzahl Beobachtungen unter 60, P95 ist statistisch nicht robust!</v>
      </c>
      <c r="L448" s="16" t="str">
        <f t="shared" si="19"/>
        <v/>
      </c>
      <c r="M448" s="16" t="str">
        <f t="shared" si="20"/>
        <v>ACHTUNG! Anzahl Beobachtungen unter 60, P95 ist statistisch nicht robust!</v>
      </c>
    </row>
    <row r="449" spans="1:13" x14ac:dyDescent="0.3">
      <c r="A449" s="9">
        <v>5</v>
      </c>
      <c r="B449" s="96" t="s">
        <v>1729</v>
      </c>
      <c r="C449" s="64">
        <v>1723</v>
      </c>
      <c r="D449" s="9" t="s">
        <v>2489</v>
      </c>
      <c r="E449" s="9">
        <v>35</v>
      </c>
      <c r="F449" s="11">
        <v>1.6298454385182299</v>
      </c>
      <c r="G449" s="105" t="s">
        <v>5375</v>
      </c>
      <c r="H449" s="11">
        <v>1.0724886500022801</v>
      </c>
      <c r="I449" s="11">
        <v>3.8098514581559102</v>
      </c>
      <c r="J449" s="105" t="s">
        <v>5373</v>
      </c>
      <c r="K449" s="87" t="str">
        <f t="shared" si="18"/>
        <v>ACHTUNG! Anzahl Beobachtungen unter 60, P95 ist statistisch nicht robust!</v>
      </c>
      <c r="L449" s="16" t="str">
        <f t="shared" si="19"/>
        <v/>
      </c>
      <c r="M449" s="16" t="str">
        <f t="shared" si="20"/>
        <v>ACHTUNG! Anzahl Beobachtungen unter 60, P95 ist statistisch nicht robust!</v>
      </c>
    </row>
    <row r="450" spans="1:13" x14ac:dyDescent="0.3">
      <c r="A450" s="9">
        <v>3</v>
      </c>
      <c r="B450" s="96" t="s">
        <v>1730</v>
      </c>
      <c r="C450" s="64">
        <v>1755</v>
      </c>
      <c r="D450" s="9" t="s">
        <v>2490</v>
      </c>
      <c r="E450" s="9">
        <v>258</v>
      </c>
      <c r="F450" s="11">
        <v>2.0667183816072199</v>
      </c>
      <c r="G450" s="105" t="s">
        <v>5376</v>
      </c>
      <c r="H450" s="11">
        <v>1.31178361983627</v>
      </c>
      <c r="I450" s="11">
        <v>4.6065855291519897</v>
      </c>
      <c r="J450" s="105" t="s">
        <v>5377</v>
      </c>
      <c r="K450" s="87" t="str">
        <f t="shared" si="18"/>
        <v/>
      </c>
      <c r="L450" s="16" t="str">
        <f t="shared" si="19"/>
        <v/>
      </c>
      <c r="M450" s="16" t="str">
        <f t="shared" si="20"/>
        <v/>
      </c>
    </row>
    <row r="451" spans="1:13" x14ac:dyDescent="0.3">
      <c r="A451" s="9">
        <v>4</v>
      </c>
      <c r="B451" s="96" t="s">
        <v>1731</v>
      </c>
      <c r="C451" s="64">
        <v>1756</v>
      </c>
      <c r="D451" s="9" t="s">
        <v>2491</v>
      </c>
      <c r="E451" s="9">
        <v>41</v>
      </c>
      <c r="F451" s="11">
        <v>1.53566286200927</v>
      </c>
      <c r="G451" s="105" t="s">
        <v>5378</v>
      </c>
      <c r="H451" s="11">
        <v>1.31028162908743</v>
      </c>
      <c r="I451" s="11">
        <v>3.9042416452442201</v>
      </c>
      <c r="J451" s="105" t="s">
        <v>5379</v>
      </c>
      <c r="K451" s="87" t="str">
        <f t="shared" si="18"/>
        <v>ACHTUNG! Anzahl Beobachtungen unter 60, P95 ist statistisch nicht robust!</v>
      </c>
      <c r="L451" s="16" t="str">
        <f t="shared" si="19"/>
        <v/>
      </c>
      <c r="M451" s="16" t="str">
        <f t="shared" si="20"/>
        <v>ACHTUNG! Anzahl Beobachtungen unter 60, P95 ist statistisch nicht robust!</v>
      </c>
    </row>
    <row r="452" spans="1:13" x14ac:dyDescent="0.3">
      <c r="A452" s="9">
        <v>5</v>
      </c>
      <c r="B452" s="96" t="s">
        <v>1732</v>
      </c>
      <c r="C452" s="64">
        <v>1757</v>
      </c>
      <c r="D452" s="9" t="s">
        <v>2492</v>
      </c>
      <c r="E452" s="9">
        <v>41</v>
      </c>
      <c r="F452" s="11">
        <v>1.53566286200927</v>
      </c>
      <c r="G452" s="105" t="s">
        <v>5380</v>
      </c>
      <c r="H452" s="11">
        <v>1.31028162908743</v>
      </c>
      <c r="I452" s="11">
        <v>3.9042416452442201</v>
      </c>
      <c r="J452" s="105" t="s">
        <v>5379</v>
      </c>
      <c r="K452" s="87" t="str">
        <f t="shared" ref="K452:K515" si="21">IF(NOT(L452=""),L452,IF(NOT(M452=""),M452,""))</f>
        <v>ACHTUNG! Anzahl Beobachtungen unter 60, P95 ist statistisch nicht robust!</v>
      </c>
      <c r="L452" s="16" t="str">
        <f t="shared" ref="L452:L515" si="22">IF(E452&lt;10,"ACHTUNG! Anzahl Beobachtungen unter 10, Mittelwert und P95 sind statistisch nicht robust!","")</f>
        <v/>
      </c>
      <c r="M452" s="16" t="str">
        <f t="shared" ref="M452:M515" si="23">IF(E452&lt;60,"ACHTUNG! Anzahl Beobachtungen unter 60, P95 ist statistisch nicht robust!","")</f>
        <v>ACHTUNG! Anzahl Beobachtungen unter 60, P95 ist statistisch nicht robust!</v>
      </c>
    </row>
    <row r="453" spans="1:13" x14ac:dyDescent="0.3">
      <c r="A453" s="9">
        <v>4</v>
      </c>
      <c r="B453" s="96" t="s">
        <v>1733</v>
      </c>
      <c r="C453" s="64">
        <v>1759</v>
      </c>
      <c r="D453" s="9" t="s">
        <v>2493</v>
      </c>
      <c r="E453" s="9">
        <v>210</v>
      </c>
      <c r="F453" s="11">
        <v>1.9628842380038201</v>
      </c>
      <c r="G453" s="105" t="s">
        <v>5381</v>
      </c>
      <c r="H453" s="11">
        <v>0.938419810438891</v>
      </c>
      <c r="I453" s="11">
        <v>3.6909349041995401</v>
      </c>
      <c r="J453" s="105" t="s">
        <v>5382</v>
      </c>
      <c r="K453" s="87" t="str">
        <f t="shared" si="21"/>
        <v/>
      </c>
      <c r="L453" s="16" t="str">
        <f t="shared" si="22"/>
        <v/>
      </c>
      <c r="M453" s="16" t="str">
        <f t="shared" si="23"/>
        <v/>
      </c>
    </row>
    <row r="454" spans="1:13" x14ac:dyDescent="0.3">
      <c r="A454" s="9">
        <v>4</v>
      </c>
      <c r="B454" s="96" t="s">
        <v>1735</v>
      </c>
      <c r="C454" s="64">
        <v>1769</v>
      </c>
      <c r="D454" s="9" t="s">
        <v>2495</v>
      </c>
      <c r="E454" s="9">
        <v>12</v>
      </c>
      <c r="F454" s="11">
        <v>3.3375087632529898</v>
      </c>
      <c r="G454" s="105" t="s">
        <v>5383</v>
      </c>
      <c r="H454" s="11">
        <v>2.49368659697465</v>
      </c>
      <c r="I454" s="11">
        <v>7.7642590866728796</v>
      </c>
      <c r="J454" s="105" t="s">
        <v>5384</v>
      </c>
      <c r="K454" s="87" t="str">
        <f t="shared" si="21"/>
        <v>ACHTUNG! Anzahl Beobachtungen unter 60, P95 ist statistisch nicht robust!</v>
      </c>
      <c r="L454" s="16" t="str">
        <f t="shared" si="22"/>
        <v/>
      </c>
      <c r="M454" s="16" t="str">
        <f t="shared" si="23"/>
        <v>ACHTUNG! Anzahl Beobachtungen unter 60, P95 ist statistisch nicht robust!</v>
      </c>
    </row>
    <row r="455" spans="1:13" x14ac:dyDescent="0.3">
      <c r="A455" s="9">
        <v>5</v>
      </c>
      <c r="B455" s="96" t="s">
        <v>1736</v>
      </c>
      <c r="C455" s="64">
        <v>1770</v>
      </c>
      <c r="D455" s="9" t="s">
        <v>2496</v>
      </c>
      <c r="E455" s="9">
        <v>12</v>
      </c>
      <c r="F455" s="11">
        <v>3.3375087632529898</v>
      </c>
      <c r="G455" s="105" t="s">
        <v>5385</v>
      </c>
      <c r="H455" s="11">
        <v>2.49368659697465</v>
      </c>
      <c r="I455" s="11">
        <v>7.7642590866728796</v>
      </c>
      <c r="J455" s="105" t="s">
        <v>5384</v>
      </c>
      <c r="K455" s="87" t="str">
        <f t="shared" si="21"/>
        <v>ACHTUNG! Anzahl Beobachtungen unter 60, P95 ist statistisch nicht robust!</v>
      </c>
      <c r="L455" s="16" t="str">
        <f t="shared" si="22"/>
        <v/>
      </c>
      <c r="M455" s="16" t="str">
        <f t="shared" si="23"/>
        <v>ACHTUNG! Anzahl Beobachtungen unter 60, P95 ist statistisch nicht robust!</v>
      </c>
    </row>
    <row r="456" spans="1:13" x14ac:dyDescent="0.3">
      <c r="A456" s="9">
        <v>4</v>
      </c>
      <c r="B456" s="96" t="s">
        <v>1737</v>
      </c>
      <c r="C456" s="64">
        <v>1780</v>
      </c>
      <c r="D456" s="9" t="s">
        <v>2497</v>
      </c>
      <c r="E456" s="9">
        <v>3</v>
      </c>
      <c r="F456" s="11">
        <v>1.4740217316553199</v>
      </c>
      <c r="G456" s="105" t="s">
        <v>5386</v>
      </c>
      <c r="H456" s="11">
        <v>0.48178355002974799</v>
      </c>
      <c r="I456" s="11">
        <v>1.9493243243243199</v>
      </c>
      <c r="J456" s="105" t="s">
        <v>5387</v>
      </c>
      <c r="K456" s="87" t="str">
        <f t="shared" si="21"/>
        <v>ACHTUNG! Anzahl Beobachtungen unter 10, Mittelwert und P95 sind statistisch nicht robust!</v>
      </c>
      <c r="L456" s="16" t="str">
        <f t="shared" si="22"/>
        <v>ACHTUNG! Anzahl Beobachtungen unter 10, Mittelwert und P95 sind statistisch nicht robust!</v>
      </c>
      <c r="M456" s="16" t="str">
        <f t="shared" si="23"/>
        <v>ACHTUNG! Anzahl Beobachtungen unter 60, P95 ist statistisch nicht robust!</v>
      </c>
    </row>
    <row r="457" spans="1:13" x14ac:dyDescent="0.3">
      <c r="A457" s="9">
        <v>5</v>
      </c>
      <c r="B457" s="96" t="s">
        <v>1738</v>
      </c>
      <c r="C457" s="64">
        <v>1781</v>
      </c>
      <c r="D457" s="9" t="s">
        <v>2498</v>
      </c>
      <c r="E457" s="9">
        <v>3</v>
      </c>
      <c r="F457" s="11">
        <v>1.4740217316553199</v>
      </c>
      <c r="G457" s="105" t="s">
        <v>5388</v>
      </c>
      <c r="H457" s="11">
        <v>0.48178355002974799</v>
      </c>
      <c r="I457" s="11">
        <v>1.9493243243243199</v>
      </c>
      <c r="J457" s="105" t="s">
        <v>5387</v>
      </c>
      <c r="K457" s="87" t="str">
        <f t="shared" si="21"/>
        <v>ACHTUNG! Anzahl Beobachtungen unter 10, Mittelwert und P95 sind statistisch nicht robust!</v>
      </c>
      <c r="L457" s="16" t="str">
        <f t="shared" si="22"/>
        <v>ACHTUNG! Anzahl Beobachtungen unter 10, Mittelwert und P95 sind statistisch nicht robust!</v>
      </c>
      <c r="M457" s="16" t="str">
        <f t="shared" si="23"/>
        <v>ACHTUNG! Anzahl Beobachtungen unter 60, P95 ist statistisch nicht robust!</v>
      </c>
    </row>
    <row r="458" spans="1:13" x14ac:dyDescent="0.3">
      <c r="A458" s="9">
        <v>4</v>
      </c>
      <c r="B458" s="96" t="s">
        <v>1739</v>
      </c>
      <c r="C458" s="64">
        <v>1800</v>
      </c>
      <c r="D458" s="9" t="s">
        <v>2499</v>
      </c>
      <c r="E458" s="9">
        <v>12</v>
      </c>
      <c r="F458" s="11">
        <v>1.1311087314566399</v>
      </c>
      <c r="G458" s="105" t="s">
        <v>5389</v>
      </c>
      <c r="H458" s="11">
        <v>0.80294079534991303</v>
      </c>
      <c r="I458" s="11">
        <v>2.3069915699395498</v>
      </c>
      <c r="J458" s="105" t="s">
        <v>5390</v>
      </c>
      <c r="K458" s="87" t="str">
        <f t="shared" si="21"/>
        <v>ACHTUNG! Anzahl Beobachtungen unter 60, P95 ist statistisch nicht robust!</v>
      </c>
      <c r="L458" s="16" t="str">
        <f t="shared" si="22"/>
        <v/>
      </c>
      <c r="M458" s="16" t="str">
        <f t="shared" si="23"/>
        <v>ACHTUNG! Anzahl Beobachtungen unter 60, P95 ist statistisch nicht robust!</v>
      </c>
    </row>
    <row r="459" spans="1:13" x14ac:dyDescent="0.3">
      <c r="A459" s="9">
        <v>5</v>
      </c>
      <c r="B459" s="96" t="s">
        <v>1740</v>
      </c>
      <c r="C459" s="64">
        <v>1801</v>
      </c>
      <c r="D459" s="9" t="s">
        <v>2500</v>
      </c>
      <c r="E459" s="9">
        <v>12</v>
      </c>
      <c r="F459" s="11">
        <v>1.1311087314566399</v>
      </c>
      <c r="G459" s="105" t="s">
        <v>5391</v>
      </c>
      <c r="H459" s="11">
        <v>0.80294079534991303</v>
      </c>
      <c r="I459" s="11">
        <v>2.3069915699395498</v>
      </c>
      <c r="J459" s="105" t="s">
        <v>5390</v>
      </c>
      <c r="K459" s="87" t="str">
        <f t="shared" si="21"/>
        <v>ACHTUNG! Anzahl Beobachtungen unter 60, P95 ist statistisch nicht robust!</v>
      </c>
      <c r="L459" s="16" t="str">
        <f t="shared" si="22"/>
        <v/>
      </c>
      <c r="M459" s="16" t="str">
        <f t="shared" si="23"/>
        <v>ACHTUNG! Anzahl Beobachtungen unter 60, P95 ist statistisch nicht robust!</v>
      </c>
    </row>
    <row r="460" spans="1:13" x14ac:dyDescent="0.3">
      <c r="A460" s="9">
        <v>2</v>
      </c>
      <c r="B460" s="96" t="s">
        <v>1741</v>
      </c>
      <c r="C460" s="64">
        <v>1814</v>
      </c>
      <c r="D460" s="9" t="s">
        <v>2501</v>
      </c>
      <c r="E460" s="9">
        <v>199</v>
      </c>
      <c r="F460" s="11">
        <v>0.81617998005163594</v>
      </c>
      <c r="G460" s="105" t="s">
        <v>5392</v>
      </c>
      <c r="H460" s="11">
        <v>0.87651039574099099</v>
      </c>
      <c r="I460" s="11">
        <v>2.6682120390874999</v>
      </c>
      <c r="J460" s="105" t="s">
        <v>5393</v>
      </c>
      <c r="K460" s="87" t="str">
        <f t="shared" si="21"/>
        <v/>
      </c>
      <c r="L460" s="16" t="str">
        <f t="shared" si="22"/>
        <v/>
      </c>
      <c r="M460" s="16" t="str">
        <f t="shared" si="23"/>
        <v/>
      </c>
    </row>
    <row r="461" spans="1:13" x14ac:dyDescent="0.3">
      <c r="A461" s="9">
        <v>3</v>
      </c>
      <c r="B461" s="96" t="s">
        <v>1742</v>
      </c>
      <c r="C461" s="64">
        <v>1815</v>
      </c>
      <c r="D461" s="9" t="s">
        <v>2502</v>
      </c>
      <c r="E461" s="9">
        <v>15</v>
      </c>
      <c r="F461" s="11">
        <v>0.86721972340067</v>
      </c>
      <c r="G461" s="105" t="s">
        <v>5394</v>
      </c>
      <c r="H461" s="11">
        <v>1.0908350574062</v>
      </c>
      <c r="I461" s="11">
        <v>2.74574790678101</v>
      </c>
      <c r="J461" s="105" t="s">
        <v>5395</v>
      </c>
      <c r="K461" s="87" t="str">
        <f t="shared" si="21"/>
        <v>ACHTUNG! Anzahl Beobachtungen unter 60, P95 ist statistisch nicht robust!</v>
      </c>
      <c r="L461" s="16" t="str">
        <f t="shared" si="22"/>
        <v/>
      </c>
      <c r="M461" s="16" t="str">
        <f t="shared" si="23"/>
        <v>ACHTUNG! Anzahl Beobachtungen unter 60, P95 ist statistisch nicht robust!</v>
      </c>
    </row>
    <row r="462" spans="1:13" x14ac:dyDescent="0.3">
      <c r="A462" s="9">
        <v>4</v>
      </c>
      <c r="B462" s="96" t="s">
        <v>3158</v>
      </c>
      <c r="C462" s="64">
        <v>1820</v>
      </c>
      <c r="D462" s="9" t="s">
        <v>3471</v>
      </c>
      <c r="E462" s="9">
        <v>1</v>
      </c>
      <c r="F462" s="11">
        <v>1.19205298013245</v>
      </c>
      <c r="G462" s="105"/>
      <c r="H462" s="11"/>
      <c r="I462" s="11"/>
      <c r="J462" s="105"/>
      <c r="K462" s="87" t="str">
        <f t="shared" si="21"/>
        <v>ACHTUNG! Anzahl Beobachtungen unter 10, Mittelwert und P95 sind statistisch nicht robust!</v>
      </c>
      <c r="L462" s="16" t="str">
        <f t="shared" si="22"/>
        <v>ACHTUNG! Anzahl Beobachtungen unter 10, Mittelwert und P95 sind statistisch nicht robust!</v>
      </c>
      <c r="M462" s="16" t="str">
        <f t="shared" si="23"/>
        <v>ACHTUNG! Anzahl Beobachtungen unter 60, P95 ist statistisch nicht robust!</v>
      </c>
    </row>
    <row r="463" spans="1:13" x14ac:dyDescent="0.3">
      <c r="A463" s="9">
        <v>4</v>
      </c>
      <c r="B463" s="96" t="s">
        <v>1743</v>
      </c>
      <c r="C463" s="64">
        <v>1822</v>
      </c>
      <c r="D463" s="9" t="s">
        <v>2503</v>
      </c>
      <c r="E463" s="9">
        <v>8</v>
      </c>
      <c r="F463" s="11">
        <v>0.25481165389779098</v>
      </c>
      <c r="G463" s="105" t="s">
        <v>5396</v>
      </c>
      <c r="H463" s="11">
        <v>0.28117894120117898</v>
      </c>
      <c r="I463" s="11">
        <v>0.70747363967716703</v>
      </c>
      <c r="J463" s="105" t="s">
        <v>5397</v>
      </c>
      <c r="K463" s="87" t="str">
        <f t="shared" si="21"/>
        <v>ACHTUNG! Anzahl Beobachtungen unter 10, Mittelwert und P95 sind statistisch nicht robust!</v>
      </c>
      <c r="L463" s="16" t="str">
        <f t="shared" si="22"/>
        <v>ACHTUNG! Anzahl Beobachtungen unter 10, Mittelwert und P95 sind statistisch nicht robust!</v>
      </c>
      <c r="M463" s="16" t="str">
        <f t="shared" si="23"/>
        <v>ACHTUNG! Anzahl Beobachtungen unter 60, P95 ist statistisch nicht robust!</v>
      </c>
    </row>
    <row r="464" spans="1:13" x14ac:dyDescent="0.3">
      <c r="A464" s="9">
        <v>4</v>
      </c>
      <c r="B464" s="96" t="s">
        <v>3159</v>
      </c>
      <c r="C464" s="64">
        <v>1823</v>
      </c>
      <c r="D464" s="9" t="s">
        <v>3472</v>
      </c>
      <c r="E464" s="9">
        <v>3</v>
      </c>
      <c r="F464" s="11">
        <v>0.81693279512620298</v>
      </c>
      <c r="G464" s="105" t="s">
        <v>5398</v>
      </c>
      <c r="H464" s="11">
        <v>0.59973901245263495</v>
      </c>
      <c r="I464" s="11">
        <v>1.34283121417621</v>
      </c>
      <c r="J464" s="105" t="s">
        <v>5399</v>
      </c>
      <c r="K464" s="87" t="str">
        <f t="shared" si="21"/>
        <v>ACHTUNG! Anzahl Beobachtungen unter 10, Mittelwert und P95 sind statistisch nicht robust!</v>
      </c>
      <c r="L464" s="16" t="str">
        <f t="shared" si="22"/>
        <v>ACHTUNG! Anzahl Beobachtungen unter 10, Mittelwert und P95 sind statistisch nicht robust!</v>
      </c>
      <c r="M464" s="16" t="str">
        <f t="shared" si="23"/>
        <v>ACHTUNG! Anzahl Beobachtungen unter 60, P95 ist statistisch nicht robust!</v>
      </c>
    </row>
    <row r="465" spans="1:13" x14ac:dyDescent="0.3">
      <c r="A465" s="9">
        <v>4</v>
      </c>
      <c r="B465" s="96" t="s">
        <v>3160</v>
      </c>
      <c r="C465" s="64">
        <v>1824</v>
      </c>
      <c r="D465" s="9" t="s">
        <v>3473</v>
      </c>
      <c r="E465" s="9">
        <v>1</v>
      </c>
      <c r="F465" s="11">
        <v>2.5270758122743699</v>
      </c>
      <c r="G465" s="105"/>
      <c r="H465" s="11"/>
      <c r="I465" s="11"/>
      <c r="J465" s="105"/>
      <c r="K465" s="87" t="str">
        <f t="shared" si="21"/>
        <v>ACHTUNG! Anzahl Beobachtungen unter 10, Mittelwert und P95 sind statistisch nicht robust!</v>
      </c>
      <c r="L465" s="16" t="str">
        <f t="shared" si="22"/>
        <v>ACHTUNG! Anzahl Beobachtungen unter 10, Mittelwert und P95 sind statistisch nicht robust!</v>
      </c>
      <c r="M465" s="16" t="str">
        <f t="shared" si="23"/>
        <v>ACHTUNG! Anzahl Beobachtungen unter 60, P95 ist statistisch nicht robust!</v>
      </c>
    </row>
    <row r="466" spans="1:13" x14ac:dyDescent="0.3">
      <c r="A466" s="9">
        <v>4</v>
      </c>
      <c r="B466" s="96" t="s">
        <v>3161</v>
      </c>
      <c r="C466" s="64">
        <v>1827</v>
      </c>
      <c r="D466" s="9" t="s">
        <v>3474</v>
      </c>
      <c r="E466" s="9">
        <v>1</v>
      </c>
      <c r="F466" s="11">
        <v>0.76569678407350705</v>
      </c>
      <c r="G466" s="105"/>
      <c r="H466" s="11"/>
      <c r="I466" s="11"/>
      <c r="J466" s="105"/>
      <c r="K466" s="87" t="str">
        <f t="shared" si="21"/>
        <v>ACHTUNG! Anzahl Beobachtungen unter 10, Mittelwert und P95 sind statistisch nicht robust!</v>
      </c>
      <c r="L466" s="16" t="str">
        <f t="shared" si="22"/>
        <v>ACHTUNG! Anzahl Beobachtungen unter 10, Mittelwert und P95 sind statistisch nicht robust!</v>
      </c>
      <c r="M466" s="16" t="str">
        <f t="shared" si="23"/>
        <v>ACHTUNG! Anzahl Beobachtungen unter 60, P95 ist statistisch nicht robust!</v>
      </c>
    </row>
    <row r="467" spans="1:13" x14ac:dyDescent="0.3">
      <c r="A467" s="9">
        <v>3</v>
      </c>
      <c r="B467" s="96" t="s">
        <v>1744</v>
      </c>
      <c r="C467" s="64">
        <v>1828</v>
      </c>
      <c r="D467" s="9" t="s">
        <v>2504</v>
      </c>
      <c r="E467" s="9">
        <v>165</v>
      </c>
      <c r="F467" s="11">
        <v>0.68823489777985103</v>
      </c>
      <c r="G467" s="105" t="s">
        <v>5400</v>
      </c>
      <c r="H467" s="11">
        <v>0.74423015473958098</v>
      </c>
      <c r="I467" s="11">
        <v>2.1736265918102098</v>
      </c>
      <c r="J467" s="105" t="s">
        <v>5401</v>
      </c>
      <c r="K467" s="87" t="str">
        <f t="shared" si="21"/>
        <v/>
      </c>
      <c r="L467" s="16" t="str">
        <f t="shared" si="22"/>
        <v/>
      </c>
      <c r="M467" s="16" t="str">
        <f t="shared" si="23"/>
        <v/>
      </c>
    </row>
    <row r="468" spans="1:13" x14ac:dyDescent="0.3">
      <c r="A468" s="9">
        <v>4</v>
      </c>
      <c r="B468" s="96" t="s">
        <v>1745</v>
      </c>
      <c r="C468" s="64">
        <v>1829</v>
      </c>
      <c r="D468" s="9" t="s">
        <v>2505</v>
      </c>
      <c r="E468" s="9">
        <v>148</v>
      </c>
      <c r="F468" s="11">
        <v>0.55222357670371203</v>
      </c>
      <c r="G468" s="105" t="s">
        <v>5402</v>
      </c>
      <c r="H468" s="11">
        <v>0.432199932403874</v>
      </c>
      <c r="I468" s="11">
        <v>1.0866999574845999</v>
      </c>
      <c r="J468" s="105" t="s">
        <v>5403</v>
      </c>
      <c r="K468" s="87" t="str">
        <f t="shared" si="21"/>
        <v/>
      </c>
      <c r="L468" s="16" t="str">
        <f t="shared" si="22"/>
        <v/>
      </c>
      <c r="M468" s="16" t="str">
        <f t="shared" si="23"/>
        <v/>
      </c>
    </row>
    <row r="469" spans="1:13" x14ac:dyDescent="0.3">
      <c r="A469" s="9">
        <v>5</v>
      </c>
      <c r="B469" s="96" t="s">
        <v>1746</v>
      </c>
      <c r="C469" s="64">
        <v>1830</v>
      </c>
      <c r="D469" s="9" t="s">
        <v>2506</v>
      </c>
      <c r="E469" s="9">
        <v>1</v>
      </c>
      <c r="F469" s="11">
        <v>0.53908356437735805</v>
      </c>
      <c r="G469" s="105"/>
      <c r="H469" s="11"/>
      <c r="I469" s="11"/>
      <c r="J469" s="105"/>
      <c r="K469" s="87" t="str">
        <f t="shared" si="21"/>
        <v>ACHTUNG! Anzahl Beobachtungen unter 10, Mittelwert und P95 sind statistisch nicht robust!</v>
      </c>
      <c r="L469" s="16" t="str">
        <f t="shared" si="22"/>
        <v>ACHTUNG! Anzahl Beobachtungen unter 10, Mittelwert und P95 sind statistisch nicht robust!</v>
      </c>
      <c r="M469" s="16" t="str">
        <f t="shared" si="23"/>
        <v>ACHTUNG! Anzahl Beobachtungen unter 60, P95 ist statistisch nicht robust!</v>
      </c>
    </row>
    <row r="470" spans="1:13" x14ac:dyDescent="0.3">
      <c r="A470" s="9">
        <v>4</v>
      </c>
      <c r="B470" s="96" t="s">
        <v>3162</v>
      </c>
      <c r="C470" s="64">
        <v>1854</v>
      </c>
      <c r="D470" s="9" t="s">
        <v>3475</v>
      </c>
      <c r="E470" s="9">
        <v>9</v>
      </c>
      <c r="F470" s="11">
        <v>2.0477120044152501</v>
      </c>
      <c r="G470" s="105" t="s">
        <v>5404</v>
      </c>
      <c r="H470" s="11">
        <v>1.06027204087851</v>
      </c>
      <c r="I470" s="11">
        <v>3.6040578264711298</v>
      </c>
      <c r="J470" s="105" t="s">
        <v>5405</v>
      </c>
      <c r="K470" s="87" t="str">
        <f t="shared" si="21"/>
        <v>ACHTUNG! Anzahl Beobachtungen unter 10, Mittelwert und P95 sind statistisch nicht robust!</v>
      </c>
      <c r="L470" s="16" t="str">
        <f t="shared" si="22"/>
        <v>ACHTUNG! Anzahl Beobachtungen unter 10, Mittelwert und P95 sind statistisch nicht robust!</v>
      </c>
      <c r="M470" s="16" t="str">
        <f t="shared" si="23"/>
        <v>ACHTUNG! Anzahl Beobachtungen unter 60, P95 ist statistisch nicht robust!</v>
      </c>
    </row>
    <row r="471" spans="1:13" x14ac:dyDescent="0.3">
      <c r="A471" s="9">
        <v>5</v>
      </c>
      <c r="B471" s="96" t="s">
        <v>3163</v>
      </c>
      <c r="C471" s="64">
        <v>1855</v>
      </c>
      <c r="D471" s="9" t="s">
        <v>3476</v>
      </c>
      <c r="E471" s="9">
        <v>2</v>
      </c>
      <c r="F471" s="11">
        <v>1.98974000721577</v>
      </c>
      <c r="G471" s="105" t="s">
        <v>5406</v>
      </c>
      <c r="H471" s="11">
        <v>0.137485059924184</v>
      </c>
      <c r="I471" s="11">
        <v>2.0772349635815801</v>
      </c>
      <c r="J471" s="105" t="s">
        <v>5407</v>
      </c>
      <c r="K471" s="87" t="str">
        <f t="shared" si="21"/>
        <v>ACHTUNG! Anzahl Beobachtungen unter 10, Mittelwert und P95 sind statistisch nicht robust!</v>
      </c>
      <c r="L471" s="16" t="str">
        <f t="shared" si="22"/>
        <v>ACHTUNG! Anzahl Beobachtungen unter 10, Mittelwert und P95 sind statistisch nicht robust!</v>
      </c>
      <c r="M471" s="16" t="str">
        <f t="shared" si="23"/>
        <v>ACHTUNG! Anzahl Beobachtungen unter 60, P95 ist statistisch nicht robust!</v>
      </c>
    </row>
    <row r="472" spans="1:13" x14ac:dyDescent="0.3">
      <c r="A472" s="9">
        <v>5</v>
      </c>
      <c r="B472" s="96" t="s">
        <v>3164</v>
      </c>
      <c r="C472" s="64">
        <v>1856</v>
      </c>
      <c r="D472" s="9" t="s">
        <v>3477</v>
      </c>
      <c r="E472" s="9">
        <v>1</v>
      </c>
      <c r="F472" s="11">
        <v>1.81488204997641</v>
      </c>
      <c r="G472" s="105"/>
      <c r="H472" s="11"/>
      <c r="I472" s="11"/>
      <c r="J472" s="105"/>
      <c r="K472" s="87" t="str">
        <f t="shared" si="21"/>
        <v>ACHTUNG! Anzahl Beobachtungen unter 10, Mittelwert und P95 sind statistisch nicht robust!</v>
      </c>
      <c r="L472" s="16" t="str">
        <f t="shared" si="22"/>
        <v>ACHTUNG! Anzahl Beobachtungen unter 10, Mittelwert und P95 sind statistisch nicht robust!</v>
      </c>
      <c r="M472" s="16" t="str">
        <f t="shared" si="23"/>
        <v>ACHTUNG! Anzahl Beobachtungen unter 60, P95 ist statistisch nicht robust!</v>
      </c>
    </row>
    <row r="473" spans="1:13" x14ac:dyDescent="0.3">
      <c r="A473" s="9">
        <v>5</v>
      </c>
      <c r="B473" s="96" t="s">
        <v>3165</v>
      </c>
      <c r="C473" s="64">
        <v>1859</v>
      </c>
      <c r="D473" s="9" t="s">
        <v>3478</v>
      </c>
      <c r="E473" s="9">
        <v>2</v>
      </c>
      <c r="F473" s="11">
        <v>1.00683671972261</v>
      </c>
      <c r="G473" s="105" t="s">
        <v>5408</v>
      </c>
      <c r="H473" s="11">
        <v>1.21925318292018</v>
      </c>
      <c r="I473" s="11">
        <v>1.7827646939861299</v>
      </c>
      <c r="J473" s="105" t="s">
        <v>5409</v>
      </c>
      <c r="K473" s="87" t="str">
        <f t="shared" si="21"/>
        <v>ACHTUNG! Anzahl Beobachtungen unter 10, Mittelwert und P95 sind statistisch nicht robust!</v>
      </c>
      <c r="L473" s="16" t="str">
        <f t="shared" si="22"/>
        <v>ACHTUNG! Anzahl Beobachtungen unter 10, Mittelwert und P95 sind statistisch nicht robust!</v>
      </c>
      <c r="M473" s="16" t="str">
        <f t="shared" si="23"/>
        <v>ACHTUNG! Anzahl Beobachtungen unter 60, P95 ist statistisch nicht robust!</v>
      </c>
    </row>
    <row r="474" spans="1:13" x14ac:dyDescent="0.3">
      <c r="A474" s="9">
        <v>5</v>
      </c>
      <c r="B474" s="96" t="s">
        <v>3166</v>
      </c>
      <c r="C474" s="64">
        <v>1860</v>
      </c>
      <c r="D474" s="9" t="s">
        <v>3479</v>
      </c>
      <c r="E474" s="9">
        <v>2</v>
      </c>
      <c r="F474" s="11">
        <v>3.49429061192988</v>
      </c>
      <c r="G474" s="105" t="s">
        <v>5410</v>
      </c>
      <c r="H474" s="11">
        <v>0.77617141754075203</v>
      </c>
      <c r="I474" s="11">
        <v>3.9882430773654902</v>
      </c>
      <c r="J474" s="105" t="s">
        <v>5411</v>
      </c>
      <c r="K474" s="87" t="str">
        <f t="shared" si="21"/>
        <v>ACHTUNG! Anzahl Beobachtungen unter 10, Mittelwert und P95 sind statistisch nicht robust!</v>
      </c>
      <c r="L474" s="16" t="str">
        <f t="shared" si="22"/>
        <v>ACHTUNG! Anzahl Beobachtungen unter 10, Mittelwert und P95 sind statistisch nicht robust!</v>
      </c>
      <c r="M474" s="16" t="str">
        <f t="shared" si="23"/>
        <v>ACHTUNG! Anzahl Beobachtungen unter 60, P95 ist statistisch nicht robust!</v>
      </c>
    </row>
    <row r="475" spans="1:13" x14ac:dyDescent="0.3">
      <c r="A475" s="9">
        <v>5</v>
      </c>
      <c r="B475" s="96" t="s">
        <v>3167</v>
      </c>
      <c r="C475" s="64">
        <v>1864</v>
      </c>
      <c r="D475" s="9" t="s">
        <v>3480</v>
      </c>
      <c r="E475" s="9">
        <v>1</v>
      </c>
      <c r="F475" s="11">
        <v>1.38888891951944</v>
      </c>
      <c r="G475" s="105"/>
      <c r="H475" s="11"/>
      <c r="I475" s="11"/>
      <c r="J475" s="105"/>
      <c r="K475" s="87" t="str">
        <f t="shared" si="21"/>
        <v>ACHTUNG! Anzahl Beobachtungen unter 10, Mittelwert und P95 sind statistisch nicht robust!</v>
      </c>
      <c r="L475" s="16" t="str">
        <f t="shared" si="22"/>
        <v>ACHTUNG! Anzahl Beobachtungen unter 10, Mittelwert und P95 sind statistisch nicht robust!</v>
      </c>
      <c r="M475" s="16" t="str">
        <f t="shared" si="23"/>
        <v>ACHTUNG! Anzahl Beobachtungen unter 60, P95 ist statistisch nicht robust!</v>
      </c>
    </row>
    <row r="476" spans="1:13" x14ac:dyDescent="0.3">
      <c r="A476" s="9">
        <v>5</v>
      </c>
      <c r="B476" s="96" t="s">
        <v>3168</v>
      </c>
      <c r="C476" s="64">
        <v>1866</v>
      </c>
      <c r="D476" s="9" t="s">
        <v>3481</v>
      </c>
      <c r="E476" s="9">
        <v>1</v>
      </c>
      <c r="F476" s="11">
        <v>2.24390239250488</v>
      </c>
      <c r="G476" s="105"/>
      <c r="H476" s="11"/>
      <c r="I476" s="11"/>
      <c r="J476" s="105"/>
      <c r="K476" s="87" t="str">
        <f t="shared" si="21"/>
        <v>ACHTUNG! Anzahl Beobachtungen unter 10, Mittelwert und P95 sind statistisch nicht robust!</v>
      </c>
      <c r="L476" s="16" t="str">
        <f t="shared" si="22"/>
        <v>ACHTUNG! Anzahl Beobachtungen unter 10, Mittelwert und P95 sind statistisch nicht robust!</v>
      </c>
      <c r="M476" s="16" t="str">
        <f t="shared" si="23"/>
        <v>ACHTUNG! Anzahl Beobachtungen unter 60, P95 ist statistisch nicht robust!</v>
      </c>
    </row>
    <row r="477" spans="1:13" x14ac:dyDescent="0.3">
      <c r="A477" s="9">
        <v>3</v>
      </c>
      <c r="B477" s="96" t="s">
        <v>1752</v>
      </c>
      <c r="C477" s="64">
        <v>1868</v>
      </c>
      <c r="D477" s="9" t="s">
        <v>2512</v>
      </c>
      <c r="E477" s="9">
        <v>24</v>
      </c>
      <c r="F477" s="11">
        <v>1.4938650852329201</v>
      </c>
      <c r="G477" s="105" t="s">
        <v>5412</v>
      </c>
      <c r="H477" s="11">
        <v>0.97737480540606503</v>
      </c>
      <c r="I477" s="11">
        <v>3.3502947973017898</v>
      </c>
      <c r="J477" s="105" t="s">
        <v>5413</v>
      </c>
      <c r="K477" s="87" t="str">
        <f t="shared" si="21"/>
        <v>ACHTUNG! Anzahl Beobachtungen unter 60, P95 ist statistisch nicht robust!</v>
      </c>
      <c r="L477" s="16" t="str">
        <f t="shared" si="22"/>
        <v/>
      </c>
      <c r="M477" s="16" t="str">
        <f t="shared" si="23"/>
        <v>ACHTUNG! Anzahl Beobachtungen unter 60, P95 ist statistisch nicht robust!</v>
      </c>
    </row>
    <row r="478" spans="1:13" x14ac:dyDescent="0.3">
      <c r="A478" s="9">
        <v>4</v>
      </c>
      <c r="B478" s="96" t="s">
        <v>3169</v>
      </c>
      <c r="C478" s="64">
        <v>1870</v>
      </c>
      <c r="D478" s="9" t="s">
        <v>3482</v>
      </c>
      <c r="E478" s="9">
        <v>14</v>
      </c>
      <c r="F478" s="11">
        <v>1.7471851924203501</v>
      </c>
      <c r="G478" s="105" t="s">
        <v>5414</v>
      </c>
      <c r="H478" s="11">
        <v>1.0493501773168299</v>
      </c>
      <c r="I478" s="11">
        <v>3.5187861271676302</v>
      </c>
      <c r="J478" s="105" t="s">
        <v>5415</v>
      </c>
      <c r="K478" s="87" t="str">
        <f t="shared" si="21"/>
        <v>ACHTUNG! Anzahl Beobachtungen unter 60, P95 ist statistisch nicht robust!</v>
      </c>
      <c r="L478" s="16" t="str">
        <f t="shared" si="22"/>
        <v/>
      </c>
      <c r="M478" s="16" t="str">
        <f t="shared" si="23"/>
        <v>ACHTUNG! Anzahl Beobachtungen unter 60, P95 ist statistisch nicht robust!</v>
      </c>
    </row>
    <row r="479" spans="1:13" x14ac:dyDescent="0.3">
      <c r="A479" s="9">
        <v>4</v>
      </c>
      <c r="B479" s="96" t="s">
        <v>3170</v>
      </c>
      <c r="C479" s="64">
        <v>1872</v>
      </c>
      <c r="D479" s="9" t="s">
        <v>3483</v>
      </c>
      <c r="E479" s="9">
        <v>2</v>
      </c>
      <c r="F479" s="11">
        <v>1.4213999936138599</v>
      </c>
      <c r="G479" s="105" t="s">
        <v>5416</v>
      </c>
      <c r="H479" s="11">
        <v>1.7829265647796</v>
      </c>
      <c r="I479" s="11">
        <v>2.5560475114958199</v>
      </c>
      <c r="J479" s="105" t="s">
        <v>5417</v>
      </c>
      <c r="K479" s="87" t="str">
        <f t="shared" si="21"/>
        <v>ACHTUNG! Anzahl Beobachtungen unter 10, Mittelwert und P95 sind statistisch nicht robust!</v>
      </c>
      <c r="L479" s="16" t="str">
        <f t="shared" si="22"/>
        <v>ACHTUNG! Anzahl Beobachtungen unter 10, Mittelwert und P95 sind statistisch nicht robust!</v>
      </c>
      <c r="M479" s="16" t="str">
        <f t="shared" si="23"/>
        <v>ACHTUNG! Anzahl Beobachtungen unter 60, P95 ist statistisch nicht robust!</v>
      </c>
    </row>
    <row r="480" spans="1:13" x14ac:dyDescent="0.3">
      <c r="A480" s="9">
        <v>5</v>
      </c>
      <c r="B480" s="96" t="s">
        <v>3171</v>
      </c>
      <c r="C480" s="64">
        <v>1875</v>
      </c>
      <c r="D480" s="9" t="s">
        <v>3484</v>
      </c>
      <c r="E480" s="9">
        <v>1</v>
      </c>
      <c r="F480" s="11">
        <v>0.160680529300567</v>
      </c>
      <c r="G480" s="105"/>
      <c r="H480" s="11"/>
      <c r="I480" s="11"/>
      <c r="J480" s="105"/>
      <c r="K480" s="87" t="str">
        <f t="shared" si="21"/>
        <v>ACHTUNG! Anzahl Beobachtungen unter 10, Mittelwert und P95 sind statistisch nicht robust!</v>
      </c>
      <c r="L480" s="16" t="str">
        <f t="shared" si="22"/>
        <v>ACHTUNG! Anzahl Beobachtungen unter 10, Mittelwert und P95 sind statistisch nicht robust!</v>
      </c>
      <c r="M480" s="16" t="str">
        <f t="shared" si="23"/>
        <v>ACHTUNG! Anzahl Beobachtungen unter 60, P95 ist statistisch nicht robust!</v>
      </c>
    </row>
    <row r="481" spans="1:13" x14ac:dyDescent="0.3">
      <c r="A481" s="9">
        <v>4</v>
      </c>
      <c r="B481" s="96" t="s">
        <v>3172</v>
      </c>
      <c r="C481" s="64">
        <v>1886</v>
      </c>
      <c r="D481" s="9" t="s">
        <v>3485</v>
      </c>
      <c r="E481" s="9">
        <v>8</v>
      </c>
      <c r="F481" s="11">
        <v>1.0686711705596801</v>
      </c>
      <c r="G481" s="105" t="s">
        <v>5418</v>
      </c>
      <c r="H481" s="11">
        <v>0.55061081620378605</v>
      </c>
      <c r="I481" s="11">
        <v>1.7240228471488901</v>
      </c>
      <c r="J481" s="105" t="s">
        <v>5419</v>
      </c>
      <c r="K481" s="87" t="str">
        <f t="shared" si="21"/>
        <v>ACHTUNG! Anzahl Beobachtungen unter 10, Mittelwert und P95 sind statistisch nicht robust!</v>
      </c>
      <c r="L481" s="16" t="str">
        <f t="shared" si="22"/>
        <v>ACHTUNG! Anzahl Beobachtungen unter 10, Mittelwert und P95 sind statistisch nicht robust!</v>
      </c>
      <c r="M481" s="16" t="str">
        <f t="shared" si="23"/>
        <v>ACHTUNG! Anzahl Beobachtungen unter 60, P95 ist statistisch nicht robust!</v>
      </c>
    </row>
    <row r="482" spans="1:13" x14ac:dyDescent="0.3">
      <c r="A482" s="9">
        <v>5</v>
      </c>
      <c r="B482" s="96" t="s">
        <v>3173</v>
      </c>
      <c r="C482" s="64">
        <v>1890</v>
      </c>
      <c r="D482" s="9" t="s">
        <v>3486</v>
      </c>
      <c r="E482" s="9">
        <v>1</v>
      </c>
      <c r="F482" s="11">
        <v>1.6632443531827501</v>
      </c>
      <c r="G482" s="105"/>
      <c r="H482" s="11"/>
      <c r="I482" s="11"/>
      <c r="J482" s="105"/>
      <c r="K482" s="87" t="str">
        <f t="shared" si="21"/>
        <v>ACHTUNG! Anzahl Beobachtungen unter 10, Mittelwert und P95 sind statistisch nicht robust!</v>
      </c>
      <c r="L482" s="16" t="str">
        <f t="shared" si="22"/>
        <v>ACHTUNG! Anzahl Beobachtungen unter 10, Mittelwert und P95 sind statistisch nicht robust!</v>
      </c>
      <c r="M482" s="16" t="str">
        <f t="shared" si="23"/>
        <v>ACHTUNG! Anzahl Beobachtungen unter 60, P95 ist statistisch nicht robust!</v>
      </c>
    </row>
    <row r="483" spans="1:13" x14ac:dyDescent="0.3">
      <c r="A483" s="9">
        <v>5</v>
      </c>
      <c r="B483" s="96" t="s">
        <v>3174</v>
      </c>
      <c r="C483" s="64">
        <v>1892</v>
      </c>
      <c r="D483" s="9" t="s">
        <v>3487</v>
      </c>
      <c r="E483" s="9">
        <v>2</v>
      </c>
      <c r="F483" s="11">
        <v>1.01807233183362</v>
      </c>
      <c r="G483" s="105" t="s">
        <v>5420</v>
      </c>
      <c r="H483" s="11">
        <v>0.11075166916583901</v>
      </c>
      <c r="I483" s="11">
        <v>1.0885542624990201</v>
      </c>
      <c r="J483" s="105" t="s">
        <v>5421</v>
      </c>
      <c r="K483" s="87" t="str">
        <f t="shared" si="21"/>
        <v>ACHTUNG! Anzahl Beobachtungen unter 10, Mittelwert und P95 sind statistisch nicht robust!</v>
      </c>
      <c r="L483" s="16" t="str">
        <f t="shared" si="22"/>
        <v>ACHTUNG! Anzahl Beobachtungen unter 10, Mittelwert und P95 sind statistisch nicht robust!</v>
      </c>
      <c r="M483" s="16" t="str">
        <f t="shared" si="23"/>
        <v>ACHTUNG! Anzahl Beobachtungen unter 60, P95 ist statistisch nicht robust!</v>
      </c>
    </row>
    <row r="484" spans="1:13" x14ac:dyDescent="0.3">
      <c r="A484" s="9">
        <v>5</v>
      </c>
      <c r="B484" s="96" t="s">
        <v>3175</v>
      </c>
      <c r="C484" s="64">
        <v>1895</v>
      </c>
      <c r="D484" s="9" t="s">
        <v>3488</v>
      </c>
      <c r="E484" s="9">
        <v>1</v>
      </c>
      <c r="F484" s="11">
        <v>0.23631840796019901</v>
      </c>
      <c r="G484" s="105"/>
      <c r="H484" s="11"/>
      <c r="I484" s="11"/>
      <c r="J484" s="105"/>
      <c r="K484" s="87" t="str">
        <f t="shared" si="21"/>
        <v>ACHTUNG! Anzahl Beobachtungen unter 10, Mittelwert und P95 sind statistisch nicht robust!</v>
      </c>
      <c r="L484" s="16" t="str">
        <f t="shared" si="22"/>
        <v>ACHTUNG! Anzahl Beobachtungen unter 10, Mittelwert und P95 sind statistisch nicht robust!</v>
      </c>
      <c r="M484" s="16" t="str">
        <f t="shared" si="23"/>
        <v>ACHTUNG! Anzahl Beobachtungen unter 60, P95 ist statistisch nicht robust!</v>
      </c>
    </row>
    <row r="485" spans="1:13" x14ac:dyDescent="0.3">
      <c r="A485" s="9">
        <v>5</v>
      </c>
      <c r="B485" s="96" t="s">
        <v>3176</v>
      </c>
      <c r="C485" s="64">
        <v>1899</v>
      </c>
      <c r="D485" s="9" t="s">
        <v>3489</v>
      </c>
      <c r="E485" s="9">
        <v>5</v>
      </c>
      <c r="F485" s="11">
        <v>0.92273238793344603</v>
      </c>
      <c r="G485" s="105" t="s">
        <v>5422</v>
      </c>
      <c r="H485" s="11">
        <v>0.59392787620613297</v>
      </c>
      <c r="I485" s="11">
        <v>1.4523546714923901</v>
      </c>
      <c r="J485" s="105" t="s">
        <v>5423</v>
      </c>
      <c r="K485" s="87" t="str">
        <f t="shared" si="21"/>
        <v>ACHTUNG! Anzahl Beobachtungen unter 10, Mittelwert und P95 sind statistisch nicht robust!</v>
      </c>
      <c r="L485" s="16" t="str">
        <f t="shared" si="22"/>
        <v>ACHTUNG! Anzahl Beobachtungen unter 10, Mittelwert und P95 sind statistisch nicht robust!</v>
      </c>
      <c r="M485" s="16" t="str">
        <f t="shared" si="23"/>
        <v>ACHTUNG! Anzahl Beobachtungen unter 60, P95 ist statistisch nicht robust!</v>
      </c>
    </row>
    <row r="486" spans="1:13" x14ac:dyDescent="0.3">
      <c r="A486" s="9">
        <v>1</v>
      </c>
      <c r="B486" s="96" t="s">
        <v>1757</v>
      </c>
      <c r="C486" s="64">
        <v>1900</v>
      </c>
      <c r="D486" s="9" t="s">
        <v>2517</v>
      </c>
      <c r="E486" s="9">
        <v>933</v>
      </c>
      <c r="F486" s="11">
        <v>2.7150681117533302</v>
      </c>
      <c r="G486" s="105" t="s">
        <v>5424</v>
      </c>
      <c r="H486" s="11">
        <v>2.4877975879135299</v>
      </c>
      <c r="I486" s="11">
        <v>7.0554982041548202</v>
      </c>
      <c r="J486" s="105" t="s">
        <v>5425</v>
      </c>
      <c r="K486" s="87" t="str">
        <f t="shared" si="21"/>
        <v/>
      </c>
      <c r="L486" s="16" t="str">
        <f t="shared" si="22"/>
        <v/>
      </c>
      <c r="M486" s="16" t="str">
        <f t="shared" si="23"/>
        <v/>
      </c>
    </row>
    <row r="487" spans="1:13" x14ac:dyDescent="0.3">
      <c r="A487" s="9">
        <v>2</v>
      </c>
      <c r="B487" s="96" t="s">
        <v>1758</v>
      </c>
      <c r="C487" s="64">
        <v>1933</v>
      </c>
      <c r="D487" s="9" t="s">
        <v>2518</v>
      </c>
      <c r="E487" s="9">
        <v>656</v>
      </c>
      <c r="F487" s="11">
        <v>2.7608570031834101</v>
      </c>
      <c r="G487" s="105" t="s">
        <v>5426</v>
      </c>
      <c r="H487" s="11">
        <v>2.38619375970866</v>
      </c>
      <c r="I487" s="11">
        <v>6.9229078578406797</v>
      </c>
      <c r="J487" s="105" t="s">
        <v>5427</v>
      </c>
      <c r="K487" s="87" t="str">
        <f t="shared" si="21"/>
        <v/>
      </c>
      <c r="L487" s="16" t="str">
        <f t="shared" si="22"/>
        <v/>
      </c>
      <c r="M487" s="16" t="str">
        <f t="shared" si="23"/>
        <v/>
      </c>
    </row>
    <row r="488" spans="1:13" x14ac:dyDescent="0.3">
      <c r="A488" s="9">
        <v>3</v>
      </c>
      <c r="B488" s="96" t="s">
        <v>1759</v>
      </c>
      <c r="C488" s="64">
        <v>1934</v>
      </c>
      <c r="D488" s="9" t="s">
        <v>2519</v>
      </c>
      <c r="E488" s="9">
        <v>441</v>
      </c>
      <c r="F488" s="11">
        <v>2.2813415766615401</v>
      </c>
      <c r="G488" s="105" t="s">
        <v>5428</v>
      </c>
      <c r="H488" s="11">
        <v>1.86455061886947</v>
      </c>
      <c r="I488" s="11">
        <v>5.4603176540799998</v>
      </c>
      <c r="J488" s="105" t="s">
        <v>5429</v>
      </c>
      <c r="K488" s="87" t="str">
        <f t="shared" si="21"/>
        <v/>
      </c>
      <c r="L488" s="16" t="str">
        <f t="shared" si="22"/>
        <v/>
      </c>
      <c r="M488" s="16" t="str">
        <f t="shared" si="23"/>
        <v/>
      </c>
    </row>
    <row r="489" spans="1:13" x14ac:dyDescent="0.3">
      <c r="A489" s="9">
        <v>4</v>
      </c>
      <c r="B489" s="96" t="s">
        <v>1760</v>
      </c>
      <c r="C489" s="64">
        <v>1935</v>
      </c>
      <c r="D489" s="9" t="s">
        <v>2520</v>
      </c>
      <c r="E489" s="9">
        <v>125</v>
      </c>
      <c r="F489" s="11">
        <v>1.7129657136754199</v>
      </c>
      <c r="G489" s="105" t="s">
        <v>5430</v>
      </c>
      <c r="H489" s="11">
        <v>1.5346788185909399</v>
      </c>
      <c r="I489" s="11">
        <v>3.6136531913921202</v>
      </c>
      <c r="J489" s="105" t="s">
        <v>5431</v>
      </c>
      <c r="K489" s="87" t="str">
        <f t="shared" si="21"/>
        <v/>
      </c>
      <c r="L489" s="16" t="str">
        <f t="shared" si="22"/>
        <v/>
      </c>
      <c r="M489" s="16" t="str">
        <f t="shared" si="23"/>
        <v/>
      </c>
    </row>
    <row r="490" spans="1:13" x14ac:dyDescent="0.3">
      <c r="A490" s="9">
        <v>5</v>
      </c>
      <c r="B490" s="96" t="s">
        <v>3177</v>
      </c>
      <c r="C490" s="64">
        <v>1936</v>
      </c>
      <c r="D490" s="9" t="s">
        <v>3490</v>
      </c>
      <c r="E490" s="9">
        <v>112</v>
      </c>
      <c r="F490" s="11">
        <v>1.5153269277457799</v>
      </c>
      <c r="G490" s="105" t="s">
        <v>5432</v>
      </c>
      <c r="H490" s="11">
        <v>1.01719190031429</v>
      </c>
      <c r="I490" s="11">
        <v>3.1660677033346301</v>
      </c>
      <c r="J490" s="105" t="s">
        <v>5433</v>
      </c>
      <c r="K490" s="87" t="str">
        <f t="shared" si="21"/>
        <v/>
      </c>
      <c r="L490" s="16" t="str">
        <f t="shared" si="22"/>
        <v/>
      </c>
      <c r="M490" s="16" t="str">
        <f t="shared" si="23"/>
        <v/>
      </c>
    </row>
    <row r="491" spans="1:13" x14ac:dyDescent="0.3">
      <c r="A491" s="9">
        <v>4</v>
      </c>
      <c r="B491" s="96" t="s">
        <v>1761</v>
      </c>
      <c r="C491" s="64">
        <v>1939</v>
      </c>
      <c r="D491" s="9" t="s">
        <v>2521</v>
      </c>
      <c r="E491" s="9">
        <v>248</v>
      </c>
      <c r="F491" s="11">
        <v>1.8088035467950201</v>
      </c>
      <c r="G491" s="105" t="s">
        <v>5434</v>
      </c>
      <c r="H491" s="11">
        <v>1.79854993109579</v>
      </c>
      <c r="I491" s="11">
        <v>4.7847992488448297</v>
      </c>
      <c r="J491" s="105" t="s">
        <v>5435</v>
      </c>
      <c r="K491" s="87" t="str">
        <f t="shared" si="21"/>
        <v/>
      </c>
      <c r="L491" s="16" t="str">
        <f t="shared" si="22"/>
        <v/>
      </c>
      <c r="M491" s="16" t="str">
        <f t="shared" si="23"/>
        <v/>
      </c>
    </row>
    <row r="492" spans="1:13" x14ac:dyDescent="0.3">
      <c r="A492" s="9">
        <v>5</v>
      </c>
      <c r="B492" s="96" t="s">
        <v>1762</v>
      </c>
      <c r="C492" s="64">
        <v>1941</v>
      </c>
      <c r="D492" s="9" t="s">
        <v>2522</v>
      </c>
      <c r="E492" s="9">
        <v>29</v>
      </c>
      <c r="F492" s="11">
        <v>1.72001494508248</v>
      </c>
      <c r="G492" s="105" t="s">
        <v>5436</v>
      </c>
      <c r="H492" s="11">
        <v>1.2878959984490901</v>
      </c>
      <c r="I492" s="11">
        <v>4.3188238155086802</v>
      </c>
      <c r="J492" s="105" t="s">
        <v>5437</v>
      </c>
      <c r="K492" s="87" t="str">
        <f t="shared" si="21"/>
        <v>ACHTUNG! Anzahl Beobachtungen unter 60, P95 ist statistisch nicht robust!</v>
      </c>
      <c r="L492" s="16" t="str">
        <f t="shared" si="22"/>
        <v/>
      </c>
      <c r="M492" s="16" t="str">
        <f t="shared" si="23"/>
        <v>ACHTUNG! Anzahl Beobachtungen unter 60, P95 ist statistisch nicht robust!</v>
      </c>
    </row>
    <row r="493" spans="1:13" x14ac:dyDescent="0.3">
      <c r="A493" s="9">
        <v>5</v>
      </c>
      <c r="B493" s="96" t="s">
        <v>3178</v>
      </c>
      <c r="C493" s="64">
        <v>1949</v>
      </c>
      <c r="D493" s="9" t="s">
        <v>3491</v>
      </c>
      <c r="E493" s="9">
        <v>77</v>
      </c>
      <c r="F493" s="11">
        <v>1.8578181046872699</v>
      </c>
      <c r="G493" s="105" t="s">
        <v>5438</v>
      </c>
      <c r="H493" s="11">
        <v>1.2875470969718901</v>
      </c>
      <c r="I493" s="11">
        <v>4.1380712994180202</v>
      </c>
      <c r="J493" s="105" t="s">
        <v>5439</v>
      </c>
      <c r="K493" s="87" t="str">
        <f t="shared" si="21"/>
        <v/>
      </c>
      <c r="L493" s="16" t="str">
        <f t="shared" si="22"/>
        <v/>
      </c>
      <c r="M493" s="16" t="str">
        <f t="shared" si="23"/>
        <v/>
      </c>
    </row>
    <row r="494" spans="1:13" x14ac:dyDescent="0.3">
      <c r="A494" s="9">
        <v>4</v>
      </c>
      <c r="B494" s="96" t="s">
        <v>1763</v>
      </c>
      <c r="C494" s="64">
        <v>1950</v>
      </c>
      <c r="D494" s="9" t="s">
        <v>2523</v>
      </c>
      <c r="E494" s="9">
        <v>105</v>
      </c>
      <c r="F494" s="11">
        <v>2.8291832006048101</v>
      </c>
      <c r="G494" s="105" t="s">
        <v>5440</v>
      </c>
      <c r="H494" s="11">
        <v>1.70000300503705</v>
      </c>
      <c r="I494" s="11">
        <v>6.1614586942446001</v>
      </c>
      <c r="J494" s="105" t="s">
        <v>5441</v>
      </c>
      <c r="K494" s="87" t="str">
        <f t="shared" si="21"/>
        <v/>
      </c>
      <c r="L494" s="16" t="str">
        <f t="shared" si="22"/>
        <v/>
      </c>
      <c r="M494" s="16" t="str">
        <f t="shared" si="23"/>
        <v/>
      </c>
    </row>
    <row r="495" spans="1:13" x14ac:dyDescent="0.3">
      <c r="A495" s="9">
        <v>5</v>
      </c>
      <c r="B495" s="96" t="s">
        <v>3179</v>
      </c>
      <c r="C495" s="64">
        <v>1951</v>
      </c>
      <c r="D495" s="9" t="s">
        <v>3492</v>
      </c>
      <c r="E495" s="9">
        <v>3</v>
      </c>
      <c r="F495" s="11">
        <v>2.30271657101658</v>
      </c>
      <c r="G495" s="105" t="s">
        <v>5442</v>
      </c>
      <c r="H495" s="11">
        <v>0.51132673376682602</v>
      </c>
      <c r="I495" s="11">
        <v>2.7556383246121201</v>
      </c>
      <c r="J495" s="105" t="s">
        <v>5443</v>
      </c>
      <c r="K495" s="87" t="str">
        <f t="shared" si="21"/>
        <v>ACHTUNG! Anzahl Beobachtungen unter 10, Mittelwert und P95 sind statistisch nicht robust!</v>
      </c>
      <c r="L495" s="16" t="str">
        <f t="shared" si="22"/>
        <v>ACHTUNG! Anzahl Beobachtungen unter 10, Mittelwert und P95 sind statistisch nicht robust!</v>
      </c>
      <c r="M495" s="16" t="str">
        <f t="shared" si="23"/>
        <v>ACHTUNG! Anzahl Beobachtungen unter 60, P95 ist statistisch nicht robust!</v>
      </c>
    </row>
    <row r="496" spans="1:13" x14ac:dyDescent="0.3">
      <c r="A496" s="9">
        <v>4</v>
      </c>
      <c r="B496" s="96" t="s">
        <v>3180</v>
      </c>
      <c r="C496" s="64">
        <v>1952</v>
      </c>
      <c r="D496" s="9" t="s">
        <v>3493</v>
      </c>
      <c r="E496" s="9">
        <v>16</v>
      </c>
      <c r="F496" s="11">
        <v>2.05392642342371</v>
      </c>
      <c r="G496" s="105" t="s">
        <v>5444</v>
      </c>
      <c r="H496" s="11">
        <v>1.6991314351875599</v>
      </c>
      <c r="I496" s="11">
        <v>5.0621317072563699</v>
      </c>
      <c r="J496" s="105" t="s">
        <v>5445</v>
      </c>
      <c r="K496" s="87" t="str">
        <f t="shared" si="21"/>
        <v>ACHTUNG! Anzahl Beobachtungen unter 60, P95 ist statistisch nicht robust!</v>
      </c>
      <c r="L496" s="16" t="str">
        <f t="shared" si="22"/>
        <v/>
      </c>
      <c r="M496" s="16" t="str">
        <f t="shared" si="23"/>
        <v>ACHTUNG! Anzahl Beobachtungen unter 60, P95 ist statistisch nicht robust!</v>
      </c>
    </row>
    <row r="497" spans="1:13" x14ac:dyDescent="0.3">
      <c r="A497" s="9">
        <v>5</v>
      </c>
      <c r="B497" s="96" t="s">
        <v>3181</v>
      </c>
      <c r="C497" s="64">
        <v>1954</v>
      </c>
      <c r="D497" s="9" t="s">
        <v>3494</v>
      </c>
      <c r="E497" s="9">
        <v>16</v>
      </c>
      <c r="F497" s="11">
        <v>2.05392642342371</v>
      </c>
      <c r="G497" s="105" t="s">
        <v>5446</v>
      </c>
      <c r="H497" s="11">
        <v>1.6991314351875599</v>
      </c>
      <c r="I497" s="11">
        <v>5.0621317072563699</v>
      </c>
      <c r="J497" s="105" t="s">
        <v>5445</v>
      </c>
      <c r="K497" s="87" t="str">
        <f t="shared" si="21"/>
        <v>ACHTUNG! Anzahl Beobachtungen unter 60, P95 ist statistisch nicht robust!</v>
      </c>
      <c r="L497" s="16" t="str">
        <f t="shared" si="22"/>
        <v/>
      </c>
      <c r="M497" s="16" t="str">
        <f t="shared" si="23"/>
        <v>ACHTUNG! Anzahl Beobachtungen unter 60, P95 ist statistisch nicht robust!</v>
      </c>
    </row>
    <row r="498" spans="1:13" x14ac:dyDescent="0.3">
      <c r="A498" s="9">
        <v>4</v>
      </c>
      <c r="B498" s="96" t="s">
        <v>1764</v>
      </c>
      <c r="C498" s="64">
        <v>1970</v>
      </c>
      <c r="D498" s="9" t="s">
        <v>2524</v>
      </c>
      <c r="E498" s="9">
        <v>3</v>
      </c>
      <c r="F498" s="11">
        <v>3.2864036236335101</v>
      </c>
      <c r="G498" s="105" t="s">
        <v>5447</v>
      </c>
      <c r="H498" s="11">
        <v>2.1092261224586402</v>
      </c>
      <c r="I498" s="11">
        <v>4.6010936774009101</v>
      </c>
      <c r="J498" s="105" t="s">
        <v>5448</v>
      </c>
      <c r="K498" s="87" t="str">
        <f t="shared" si="21"/>
        <v>ACHTUNG! Anzahl Beobachtungen unter 10, Mittelwert und P95 sind statistisch nicht robust!</v>
      </c>
      <c r="L498" s="16" t="str">
        <f t="shared" si="22"/>
        <v>ACHTUNG! Anzahl Beobachtungen unter 10, Mittelwert und P95 sind statistisch nicht robust!</v>
      </c>
      <c r="M498" s="16" t="str">
        <f t="shared" si="23"/>
        <v>ACHTUNG! Anzahl Beobachtungen unter 60, P95 ist statistisch nicht robust!</v>
      </c>
    </row>
    <row r="499" spans="1:13" x14ac:dyDescent="0.3">
      <c r="A499" s="9">
        <v>5</v>
      </c>
      <c r="B499" s="96" t="s">
        <v>1765</v>
      </c>
      <c r="C499" s="64">
        <v>1973</v>
      </c>
      <c r="D499" s="9" t="s">
        <v>2525</v>
      </c>
      <c r="E499" s="9">
        <v>3</v>
      </c>
      <c r="F499" s="11">
        <v>3.2864036236335101</v>
      </c>
      <c r="G499" s="105" t="s">
        <v>5447</v>
      </c>
      <c r="H499" s="11">
        <v>2.1092261224586402</v>
      </c>
      <c r="I499" s="11">
        <v>4.6010936774009101</v>
      </c>
      <c r="J499" s="105" t="s">
        <v>5448</v>
      </c>
      <c r="K499" s="87" t="str">
        <f t="shared" si="21"/>
        <v>ACHTUNG! Anzahl Beobachtungen unter 10, Mittelwert und P95 sind statistisch nicht robust!</v>
      </c>
      <c r="L499" s="16" t="str">
        <f t="shared" si="22"/>
        <v>ACHTUNG! Anzahl Beobachtungen unter 10, Mittelwert und P95 sind statistisch nicht robust!</v>
      </c>
      <c r="M499" s="16" t="str">
        <f t="shared" si="23"/>
        <v>ACHTUNG! Anzahl Beobachtungen unter 60, P95 ist statistisch nicht robust!</v>
      </c>
    </row>
    <row r="500" spans="1:13" x14ac:dyDescent="0.3">
      <c r="A500" s="9">
        <v>4</v>
      </c>
      <c r="B500" s="96" t="s">
        <v>3182</v>
      </c>
      <c r="C500" s="64">
        <v>1978</v>
      </c>
      <c r="D500" s="9" t="s">
        <v>3495</v>
      </c>
      <c r="E500" s="9">
        <v>2</v>
      </c>
      <c r="F500" s="11">
        <v>1.79068589198165</v>
      </c>
      <c r="G500" s="105" t="s">
        <v>5449</v>
      </c>
      <c r="H500" s="11">
        <v>0.65034532879517404</v>
      </c>
      <c r="I500" s="11">
        <v>2.2045631248753099</v>
      </c>
      <c r="J500" s="105" t="s">
        <v>5450</v>
      </c>
      <c r="K500" s="87" t="str">
        <f t="shared" si="21"/>
        <v>ACHTUNG! Anzahl Beobachtungen unter 10, Mittelwert und P95 sind statistisch nicht robust!</v>
      </c>
      <c r="L500" s="16" t="str">
        <f t="shared" si="22"/>
        <v>ACHTUNG! Anzahl Beobachtungen unter 10, Mittelwert und P95 sind statistisch nicht robust!</v>
      </c>
      <c r="M500" s="16" t="str">
        <f t="shared" si="23"/>
        <v>ACHTUNG! Anzahl Beobachtungen unter 60, P95 ist statistisch nicht robust!</v>
      </c>
    </row>
    <row r="501" spans="1:13" x14ac:dyDescent="0.3">
      <c r="A501" s="9">
        <v>3</v>
      </c>
      <c r="B501" s="96" t="s">
        <v>1766</v>
      </c>
      <c r="C501" s="64">
        <v>1986</v>
      </c>
      <c r="D501" s="9" t="s">
        <v>2526</v>
      </c>
      <c r="E501" s="9">
        <v>279</v>
      </c>
      <c r="F501" s="11">
        <v>2.88548587376552</v>
      </c>
      <c r="G501" s="105" t="s">
        <v>5451</v>
      </c>
      <c r="H501" s="11">
        <v>2.6545344676977098</v>
      </c>
      <c r="I501" s="11">
        <v>7.0173391581779496</v>
      </c>
      <c r="J501" s="105" t="s">
        <v>5452</v>
      </c>
      <c r="K501" s="87" t="str">
        <f t="shared" si="21"/>
        <v/>
      </c>
      <c r="L501" s="16" t="str">
        <f t="shared" si="22"/>
        <v/>
      </c>
      <c r="M501" s="16" t="str">
        <f t="shared" si="23"/>
        <v/>
      </c>
    </row>
    <row r="502" spans="1:13" x14ac:dyDescent="0.3">
      <c r="A502" s="9">
        <v>4</v>
      </c>
      <c r="B502" s="96" t="s">
        <v>1767</v>
      </c>
      <c r="C502" s="64">
        <v>1987</v>
      </c>
      <c r="D502" s="9" t="s">
        <v>2527</v>
      </c>
      <c r="E502" s="9">
        <v>269</v>
      </c>
      <c r="F502" s="11">
        <v>2.9038180127983799</v>
      </c>
      <c r="G502" s="105" t="s">
        <v>5453</v>
      </c>
      <c r="H502" s="11">
        <v>2.6881631443166101</v>
      </c>
      <c r="I502" s="11">
        <v>7.0074160617878301</v>
      </c>
      <c r="J502" s="105" t="s">
        <v>5454</v>
      </c>
      <c r="K502" s="87" t="str">
        <f t="shared" si="21"/>
        <v/>
      </c>
      <c r="L502" s="16" t="str">
        <f t="shared" si="22"/>
        <v/>
      </c>
      <c r="M502" s="16" t="str">
        <f t="shared" si="23"/>
        <v/>
      </c>
    </row>
    <row r="503" spans="1:13" x14ac:dyDescent="0.3">
      <c r="A503" s="9">
        <v>5</v>
      </c>
      <c r="B503" s="96" t="s">
        <v>1768</v>
      </c>
      <c r="C503" s="64">
        <v>1989</v>
      </c>
      <c r="D503" s="9" t="s">
        <v>2528</v>
      </c>
      <c r="E503" s="9">
        <v>206</v>
      </c>
      <c r="F503" s="11">
        <v>2.9478880971880002</v>
      </c>
      <c r="G503" s="105" t="s">
        <v>5455</v>
      </c>
      <c r="H503" s="11">
        <v>2.8083380874600299</v>
      </c>
      <c r="I503" s="11">
        <v>7.0547816025683998</v>
      </c>
      <c r="J503" s="105" t="s">
        <v>5456</v>
      </c>
      <c r="K503" s="87" t="str">
        <f t="shared" si="21"/>
        <v/>
      </c>
      <c r="L503" s="16" t="str">
        <f t="shared" si="22"/>
        <v/>
      </c>
      <c r="M503" s="16" t="str">
        <f t="shared" si="23"/>
        <v/>
      </c>
    </row>
    <row r="504" spans="1:13" x14ac:dyDescent="0.3">
      <c r="A504" s="9">
        <v>5</v>
      </c>
      <c r="B504" s="96" t="s">
        <v>1769</v>
      </c>
      <c r="C504" s="64">
        <v>1991</v>
      </c>
      <c r="D504" s="9" t="s">
        <v>2529</v>
      </c>
      <c r="E504" s="9">
        <v>64</v>
      </c>
      <c r="F504" s="11">
        <v>2.5718216670177201</v>
      </c>
      <c r="G504" s="105" t="s">
        <v>5457</v>
      </c>
      <c r="H504" s="11">
        <v>2.02121801883519</v>
      </c>
      <c r="I504" s="11">
        <v>5.1287574369853104</v>
      </c>
      <c r="J504" s="105" t="s">
        <v>5458</v>
      </c>
      <c r="K504" s="87" t="str">
        <f t="shared" si="21"/>
        <v/>
      </c>
      <c r="L504" s="16" t="str">
        <f t="shared" si="22"/>
        <v/>
      </c>
      <c r="M504" s="16" t="str">
        <f t="shared" si="23"/>
        <v/>
      </c>
    </row>
    <row r="505" spans="1:13" x14ac:dyDescent="0.3">
      <c r="A505" s="9">
        <v>5</v>
      </c>
      <c r="B505" s="96" t="s">
        <v>3183</v>
      </c>
      <c r="C505" s="64">
        <v>1993</v>
      </c>
      <c r="D505" s="9" t="s">
        <v>3496</v>
      </c>
      <c r="E505" s="9">
        <v>2</v>
      </c>
      <c r="F505" s="11">
        <v>3.1066477988675798</v>
      </c>
      <c r="G505" s="105" t="s">
        <v>5459</v>
      </c>
      <c r="H505" s="11">
        <v>4.2157911903949197</v>
      </c>
      <c r="I505" s="11">
        <v>5.78956088378286</v>
      </c>
      <c r="J505" s="105" t="s">
        <v>5460</v>
      </c>
      <c r="K505" s="87" t="str">
        <f t="shared" si="21"/>
        <v>ACHTUNG! Anzahl Beobachtungen unter 10, Mittelwert und P95 sind statistisch nicht robust!</v>
      </c>
      <c r="L505" s="16" t="str">
        <f t="shared" si="22"/>
        <v>ACHTUNG! Anzahl Beobachtungen unter 10, Mittelwert und P95 sind statistisch nicht robust!</v>
      </c>
      <c r="M505" s="16" t="str">
        <f t="shared" si="23"/>
        <v>ACHTUNG! Anzahl Beobachtungen unter 60, P95 ist statistisch nicht robust!</v>
      </c>
    </row>
    <row r="506" spans="1:13" x14ac:dyDescent="0.3">
      <c r="A506" s="9">
        <v>5</v>
      </c>
      <c r="B506" s="96" t="s">
        <v>3184</v>
      </c>
      <c r="C506" s="64">
        <v>1995</v>
      </c>
      <c r="D506" s="9" t="s">
        <v>3497</v>
      </c>
      <c r="E506" s="9">
        <v>1</v>
      </c>
      <c r="F506" s="11">
        <v>3.0522151351676299</v>
      </c>
      <c r="G506" s="105"/>
      <c r="H506" s="11"/>
      <c r="I506" s="11"/>
      <c r="J506" s="105"/>
      <c r="K506" s="87" t="str">
        <f t="shared" si="21"/>
        <v>ACHTUNG! Anzahl Beobachtungen unter 10, Mittelwert und P95 sind statistisch nicht robust!</v>
      </c>
      <c r="L506" s="16" t="str">
        <f t="shared" si="22"/>
        <v>ACHTUNG! Anzahl Beobachtungen unter 10, Mittelwert und P95 sind statistisch nicht robust!</v>
      </c>
      <c r="M506" s="16" t="str">
        <f t="shared" si="23"/>
        <v>ACHTUNG! Anzahl Beobachtungen unter 60, P95 ist statistisch nicht robust!</v>
      </c>
    </row>
    <row r="507" spans="1:13" x14ac:dyDescent="0.3">
      <c r="A507" s="9">
        <v>2</v>
      </c>
      <c r="B507" s="96" t="s">
        <v>1773</v>
      </c>
      <c r="C507" s="64">
        <v>2035</v>
      </c>
      <c r="D507" s="9" t="s">
        <v>2533</v>
      </c>
      <c r="E507" s="9">
        <v>8</v>
      </c>
      <c r="F507" s="11">
        <v>0.97200367208710503</v>
      </c>
      <c r="G507" s="105" t="s">
        <v>5461</v>
      </c>
      <c r="H507" s="11">
        <v>0.91949357421506595</v>
      </c>
      <c r="I507" s="11">
        <v>2.4066015750302601</v>
      </c>
      <c r="J507" s="105" t="s">
        <v>5462</v>
      </c>
      <c r="K507" s="87" t="str">
        <f t="shared" si="21"/>
        <v>ACHTUNG! Anzahl Beobachtungen unter 10, Mittelwert und P95 sind statistisch nicht robust!</v>
      </c>
      <c r="L507" s="16" t="str">
        <f t="shared" si="22"/>
        <v>ACHTUNG! Anzahl Beobachtungen unter 10, Mittelwert und P95 sind statistisch nicht robust!</v>
      </c>
      <c r="M507" s="16" t="str">
        <f t="shared" si="23"/>
        <v>ACHTUNG! Anzahl Beobachtungen unter 60, P95 ist statistisch nicht robust!</v>
      </c>
    </row>
    <row r="508" spans="1:13" x14ac:dyDescent="0.3">
      <c r="A508" s="9">
        <v>2</v>
      </c>
      <c r="B508" s="96" t="s">
        <v>1782</v>
      </c>
      <c r="C508" s="64">
        <v>2132</v>
      </c>
      <c r="D508" s="9" t="s">
        <v>2542</v>
      </c>
      <c r="E508" s="9">
        <v>348</v>
      </c>
      <c r="F508" s="11">
        <v>0.85344869804361601</v>
      </c>
      <c r="G508" s="105" t="s">
        <v>5463</v>
      </c>
      <c r="H508" s="11">
        <v>0.76763015728738904</v>
      </c>
      <c r="I508" s="11">
        <v>2.0981682263323802</v>
      </c>
      <c r="J508" s="105" t="s">
        <v>5464</v>
      </c>
      <c r="K508" s="87" t="str">
        <f t="shared" si="21"/>
        <v/>
      </c>
      <c r="L508" s="16" t="str">
        <f t="shared" si="22"/>
        <v/>
      </c>
      <c r="M508" s="16" t="str">
        <f t="shared" si="23"/>
        <v/>
      </c>
    </row>
    <row r="509" spans="1:13" x14ac:dyDescent="0.3">
      <c r="A509" s="9">
        <v>3</v>
      </c>
      <c r="B509" s="96" t="s">
        <v>1783</v>
      </c>
      <c r="C509" s="64">
        <v>2133</v>
      </c>
      <c r="D509" s="9" t="s">
        <v>2543</v>
      </c>
      <c r="E509" s="9">
        <v>118</v>
      </c>
      <c r="F509" s="11">
        <v>0.58459036168395095</v>
      </c>
      <c r="G509" s="105" t="s">
        <v>5465</v>
      </c>
      <c r="H509" s="11">
        <v>0.473746748028608</v>
      </c>
      <c r="I509" s="11">
        <v>1.5437682379672699</v>
      </c>
      <c r="J509" s="105" t="s">
        <v>5466</v>
      </c>
      <c r="K509" s="87" t="str">
        <f t="shared" si="21"/>
        <v/>
      </c>
      <c r="L509" s="16" t="str">
        <f t="shared" si="22"/>
        <v/>
      </c>
      <c r="M509" s="16" t="str">
        <f t="shared" si="23"/>
        <v/>
      </c>
    </row>
    <row r="510" spans="1:13" x14ac:dyDescent="0.3">
      <c r="A510" s="9">
        <v>4</v>
      </c>
      <c r="B510" s="96" t="s">
        <v>1784</v>
      </c>
      <c r="C510" s="64">
        <v>2134</v>
      </c>
      <c r="D510" s="9" t="s">
        <v>2544</v>
      </c>
      <c r="E510" s="9">
        <v>73</v>
      </c>
      <c r="F510" s="11">
        <v>0.483059002502436</v>
      </c>
      <c r="G510" s="105" t="s">
        <v>5467</v>
      </c>
      <c r="H510" s="11">
        <v>0.45241145134671901</v>
      </c>
      <c r="I510" s="11">
        <v>1.3229916900379799</v>
      </c>
      <c r="J510" s="105" t="s">
        <v>5468</v>
      </c>
      <c r="K510" s="87" t="str">
        <f t="shared" si="21"/>
        <v/>
      </c>
      <c r="L510" s="16" t="str">
        <f t="shared" si="22"/>
        <v/>
      </c>
      <c r="M510" s="16" t="str">
        <f t="shared" si="23"/>
        <v/>
      </c>
    </row>
    <row r="511" spans="1:13" x14ac:dyDescent="0.3">
      <c r="A511" s="9">
        <v>5</v>
      </c>
      <c r="B511" s="96" t="s">
        <v>1787</v>
      </c>
      <c r="C511" s="64">
        <v>2137</v>
      </c>
      <c r="D511" s="9" t="s">
        <v>2547</v>
      </c>
      <c r="E511" s="9">
        <v>70</v>
      </c>
      <c r="F511" s="11">
        <v>0.44923496119303502</v>
      </c>
      <c r="G511" s="105" t="s">
        <v>5469</v>
      </c>
      <c r="H511" s="11">
        <v>0.39172416521110398</v>
      </c>
      <c r="I511" s="11">
        <v>1.2451917079053501</v>
      </c>
      <c r="J511" s="105" t="s">
        <v>5470</v>
      </c>
      <c r="K511" s="87" t="str">
        <f t="shared" si="21"/>
        <v/>
      </c>
      <c r="L511" s="16" t="str">
        <f t="shared" si="22"/>
        <v/>
      </c>
      <c r="M511" s="16" t="str">
        <f t="shared" si="23"/>
        <v/>
      </c>
    </row>
    <row r="512" spans="1:13" x14ac:dyDescent="0.3">
      <c r="A512" s="9">
        <v>4</v>
      </c>
      <c r="B512" s="96" t="s">
        <v>3185</v>
      </c>
      <c r="C512" s="64">
        <v>2140</v>
      </c>
      <c r="D512" s="9" t="s">
        <v>3498</v>
      </c>
      <c r="E512" s="9">
        <v>4</v>
      </c>
      <c r="F512" s="11">
        <v>0.44989985373128299</v>
      </c>
      <c r="G512" s="105" t="s">
        <v>5471</v>
      </c>
      <c r="H512" s="11">
        <v>9.9166690640111896E-2</v>
      </c>
      <c r="I512" s="11">
        <v>0.55796124157781302</v>
      </c>
      <c r="J512" s="105" t="s">
        <v>5472</v>
      </c>
      <c r="K512" s="87" t="str">
        <f t="shared" si="21"/>
        <v>ACHTUNG! Anzahl Beobachtungen unter 10, Mittelwert und P95 sind statistisch nicht robust!</v>
      </c>
      <c r="L512" s="16" t="str">
        <f t="shared" si="22"/>
        <v>ACHTUNG! Anzahl Beobachtungen unter 10, Mittelwert und P95 sind statistisch nicht robust!</v>
      </c>
      <c r="M512" s="16" t="str">
        <f t="shared" si="23"/>
        <v>ACHTUNG! Anzahl Beobachtungen unter 60, P95 ist statistisch nicht robust!</v>
      </c>
    </row>
    <row r="513" spans="1:13" x14ac:dyDescent="0.3">
      <c r="A513" s="9">
        <v>5</v>
      </c>
      <c r="B513" s="96" t="s">
        <v>3186</v>
      </c>
      <c r="C513" s="64">
        <v>2141</v>
      </c>
      <c r="D513" s="9" t="s">
        <v>3499</v>
      </c>
      <c r="E513" s="9">
        <v>4</v>
      </c>
      <c r="F513" s="11">
        <v>0.44989985373128299</v>
      </c>
      <c r="G513" s="105" t="s">
        <v>5471</v>
      </c>
      <c r="H513" s="11">
        <v>9.9166690640111896E-2</v>
      </c>
      <c r="I513" s="11">
        <v>0.55796124157781302</v>
      </c>
      <c r="J513" s="105" t="s">
        <v>5472</v>
      </c>
      <c r="K513" s="87" t="str">
        <f t="shared" si="21"/>
        <v>ACHTUNG! Anzahl Beobachtungen unter 10, Mittelwert und P95 sind statistisch nicht robust!</v>
      </c>
      <c r="L513" s="16" t="str">
        <f t="shared" si="22"/>
        <v>ACHTUNG! Anzahl Beobachtungen unter 10, Mittelwert und P95 sind statistisch nicht robust!</v>
      </c>
      <c r="M513" s="16" t="str">
        <f t="shared" si="23"/>
        <v>ACHTUNG! Anzahl Beobachtungen unter 60, P95 ist statistisch nicht robust!</v>
      </c>
    </row>
    <row r="514" spans="1:13" x14ac:dyDescent="0.3">
      <c r="A514" s="9">
        <v>3</v>
      </c>
      <c r="B514" s="96" t="s">
        <v>1788</v>
      </c>
      <c r="C514" s="64">
        <v>2146</v>
      </c>
      <c r="D514" s="9" t="s">
        <v>2548</v>
      </c>
      <c r="E514" s="9">
        <v>123</v>
      </c>
      <c r="F514" s="11">
        <v>0.91431747499781102</v>
      </c>
      <c r="G514" s="105" t="s">
        <v>5473</v>
      </c>
      <c r="H514" s="11">
        <v>0.65525005529604197</v>
      </c>
      <c r="I514" s="11">
        <v>2.2341838120501198</v>
      </c>
      <c r="J514" s="105" t="s">
        <v>5474</v>
      </c>
      <c r="K514" s="87" t="str">
        <f t="shared" si="21"/>
        <v/>
      </c>
      <c r="L514" s="16" t="str">
        <f t="shared" si="22"/>
        <v/>
      </c>
      <c r="M514" s="16" t="str">
        <f t="shared" si="23"/>
        <v/>
      </c>
    </row>
    <row r="515" spans="1:13" x14ac:dyDescent="0.3">
      <c r="A515" s="9">
        <v>4</v>
      </c>
      <c r="B515" s="96" t="s">
        <v>1789</v>
      </c>
      <c r="C515" s="64">
        <v>2147</v>
      </c>
      <c r="D515" s="9" t="s">
        <v>2549</v>
      </c>
      <c r="E515" s="9">
        <v>2</v>
      </c>
      <c r="F515" s="11">
        <v>1.8197415959202501</v>
      </c>
      <c r="G515" s="105" t="s">
        <v>5475</v>
      </c>
      <c r="H515" s="11">
        <v>1.4906444682626601</v>
      </c>
      <c r="I515" s="11">
        <v>2.76838192658232</v>
      </c>
      <c r="J515" s="105" t="s">
        <v>5476</v>
      </c>
      <c r="K515" s="87" t="str">
        <f t="shared" si="21"/>
        <v>ACHTUNG! Anzahl Beobachtungen unter 10, Mittelwert und P95 sind statistisch nicht robust!</v>
      </c>
      <c r="L515" s="16" t="str">
        <f t="shared" si="22"/>
        <v>ACHTUNG! Anzahl Beobachtungen unter 10, Mittelwert und P95 sind statistisch nicht robust!</v>
      </c>
      <c r="M515" s="16" t="str">
        <f t="shared" si="23"/>
        <v>ACHTUNG! Anzahl Beobachtungen unter 60, P95 ist statistisch nicht robust!</v>
      </c>
    </row>
    <row r="516" spans="1:13" x14ac:dyDescent="0.3">
      <c r="A516" s="9">
        <v>5</v>
      </c>
      <c r="B516" s="96" t="s">
        <v>1790</v>
      </c>
      <c r="C516" s="64">
        <v>2150</v>
      </c>
      <c r="D516" s="9" t="s">
        <v>2550</v>
      </c>
      <c r="E516" s="9">
        <v>2</v>
      </c>
      <c r="F516" s="11">
        <v>1.8197415959202501</v>
      </c>
      <c r="G516" s="105" t="s">
        <v>5475</v>
      </c>
      <c r="H516" s="11">
        <v>1.4906444682626601</v>
      </c>
      <c r="I516" s="11">
        <v>2.76838192658232</v>
      </c>
      <c r="J516" s="105" t="s">
        <v>5476</v>
      </c>
      <c r="K516" s="87" t="str">
        <f t="shared" ref="K516:K579" si="24">IF(NOT(L516=""),L516,IF(NOT(M516=""),M516,""))</f>
        <v>ACHTUNG! Anzahl Beobachtungen unter 10, Mittelwert und P95 sind statistisch nicht robust!</v>
      </c>
      <c r="L516" s="16" t="str">
        <f t="shared" ref="L516:L579" si="25">IF(E516&lt;10,"ACHTUNG! Anzahl Beobachtungen unter 10, Mittelwert und P95 sind statistisch nicht robust!","")</f>
        <v>ACHTUNG! Anzahl Beobachtungen unter 10, Mittelwert und P95 sind statistisch nicht robust!</v>
      </c>
      <c r="M516" s="16" t="str">
        <f t="shared" ref="M516:M579" si="26">IF(E516&lt;60,"ACHTUNG! Anzahl Beobachtungen unter 60, P95 ist statistisch nicht robust!","")</f>
        <v>ACHTUNG! Anzahl Beobachtungen unter 60, P95 ist statistisch nicht robust!</v>
      </c>
    </row>
    <row r="517" spans="1:13" x14ac:dyDescent="0.3">
      <c r="A517" s="9">
        <v>4</v>
      </c>
      <c r="B517" s="96" t="s">
        <v>1791</v>
      </c>
      <c r="C517" s="64">
        <v>2158</v>
      </c>
      <c r="D517" s="9" t="s">
        <v>2551</v>
      </c>
      <c r="E517" s="9">
        <v>23</v>
      </c>
      <c r="F517" s="11">
        <v>0.92901824238633401</v>
      </c>
      <c r="G517" s="105" t="s">
        <v>5477</v>
      </c>
      <c r="H517" s="11">
        <v>0.686591445225053</v>
      </c>
      <c r="I517" s="11">
        <v>2.5394569327009</v>
      </c>
      <c r="J517" s="105" t="s">
        <v>5478</v>
      </c>
      <c r="K517" s="87" t="str">
        <f t="shared" si="24"/>
        <v>ACHTUNG! Anzahl Beobachtungen unter 60, P95 ist statistisch nicht robust!</v>
      </c>
      <c r="L517" s="16" t="str">
        <f t="shared" si="25"/>
        <v/>
      </c>
      <c r="M517" s="16" t="str">
        <f t="shared" si="26"/>
        <v>ACHTUNG! Anzahl Beobachtungen unter 60, P95 ist statistisch nicht robust!</v>
      </c>
    </row>
    <row r="518" spans="1:13" x14ac:dyDescent="0.3">
      <c r="A518" s="9">
        <v>5</v>
      </c>
      <c r="B518" s="96" t="s">
        <v>3187</v>
      </c>
      <c r="C518" s="64">
        <v>2159</v>
      </c>
      <c r="D518" s="9" t="s">
        <v>3500</v>
      </c>
      <c r="E518" s="9">
        <v>23</v>
      </c>
      <c r="F518" s="11">
        <v>0.92901824238633401</v>
      </c>
      <c r="G518" s="105" t="s">
        <v>5479</v>
      </c>
      <c r="H518" s="11">
        <v>0.686591445225053</v>
      </c>
      <c r="I518" s="11">
        <v>2.5394569327009</v>
      </c>
      <c r="J518" s="105" t="s">
        <v>5478</v>
      </c>
      <c r="K518" s="87" t="str">
        <f t="shared" si="24"/>
        <v>ACHTUNG! Anzahl Beobachtungen unter 60, P95 ist statistisch nicht robust!</v>
      </c>
      <c r="L518" s="16" t="str">
        <f t="shared" si="25"/>
        <v/>
      </c>
      <c r="M518" s="16" t="str">
        <f t="shared" si="26"/>
        <v>ACHTUNG! Anzahl Beobachtungen unter 60, P95 ist statistisch nicht robust!</v>
      </c>
    </row>
    <row r="519" spans="1:13" x14ac:dyDescent="0.3">
      <c r="A519" s="9">
        <v>2</v>
      </c>
      <c r="B519" s="96" t="s">
        <v>3188</v>
      </c>
      <c r="C519" s="64">
        <v>2165</v>
      </c>
      <c r="D519" s="9" t="s">
        <v>3501</v>
      </c>
      <c r="E519" s="9">
        <v>2</v>
      </c>
      <c r="F519" s="11">
        <v>0.329287437301375</v>
      </c>
      <c r="G519" s="105" t="s">
        <v>5480</v>
      </c>
      <c r="H519" s="11">
        <v>0.20035188500901499</v>
      </c>
      <c r="I519" s="11">
        <v>0.45679059616341799</v>
      </c>
      <c r="J519" s="105" t="s">
        <v>5481</v>
      </c>
      <c r="K519" s="87" t="str">
        <f t="shared" si="24"/>
        <v>ACHTUNG! Anzahl Beobachtungen unter 10, Mittelwert und P95 sind statistisch nicht robust!</v>
      </c>
      <c r="L519" s="16" t="str">
        <f t="shared" si="25"/>
        <v>ACHTUNG! Anzahl Beobachtungen unter 10, Mittelwert und P95 sind statistisch nicht robust!</v>
      </c>
      <c r="M519" s="16" t="str">
        <f t="shared" si="26"/>
        <v>ACHTUNG! Anzahl Beobachtungen unter 60, P95 ist statistisch nicht robust!</v>
      </c>
    </row>
    <row r="520" spans="1:13" x14ac:dyDescent="0.3">
      <c r="A520" s="9">
        <v>3</v>
      </c>
      <c r="B520" s="96" t="s">
        <v>3189</v>
      </c>
      <c r="C520" s="64">
        <v>2167</v>
      </c>
      <c r="D520" s="9" t="s">
        <v>3502</v>
      </c>
      <c r="E520" s="9">
        <v>2</v>
      </c>
      <c r="F520" s="11">
        <v>0.329287437301375</v>
      </c>
      <c r="G520" s="105" t="s">
        <v>5480</v>
      </c>
      <c r="H520" s="11">
        <v>0.20035188500901499</v>
      </c>
      <c r="I520" s="11">
        <v>0.45679059616341799</v>
      </c>
      <c r="J520" s="105" t="s">
        <v>5481</v>
      </c>
      <c r="K520" s="87" t="str">
        <f t="shared" si="24"/>
        <v>ACHTUNG! Anzahl Beobachtungen unter 10, Mittelwert und P95 sind statistisch nicht robust!</v>
      </c>
      <c r="L520" s="16" t="str">
        <f t="shared" si="25"/>
        <v>ACHTUNG! Anzahl Beobachtungen unter 10, Mittelwert und P95 sind statistisch nicht robust!</v>
      </c>
      <c r="M520" s="16" t="str">
        <f t="shared" si="26"/>
        <v>ACHTUNG! Anzahl Beobachtungen unter 60, P95 ist statistisch nicht robust!</v>
      </c>
    </row>
    <row r="521" spans="1:13" x14ac:dyDescent="0.3">
      <c r="A521" s="9">
        <v>2</v>
      </c>
      <c r="B521" s="96" t="s">
        <v>1793</v>
      </c>
      <c r="C521" s="64">
        <v>2168</v>
      </c>
      <c r="D521" s="9" t="s">
        <v>2553</v>
      </c>
      <c r="E521" s="9">
        <v>341</v>
      </c>
      <c r="F521" s="11">
        <v>1.1968568892990501</v>
      </c>
      <c r="G521" s="105" t="s">
        <v>5482</v>
      </c>
      <c r="H521" s="11">
        <v>1.18339933674357</v>
      </c>
      <c r="I521" s="11">
        <v>3.5204855842185099</v>
      </c>
      <c r="J521" s="105" t="s">
        <v>5483</v>
      </c>
      <c r="K521" s="87" t="str">
        <f t="shared" si="24"/>
        <v/>
      </c>
      <c r="L521" s="16" t="str">
        <f t="shared" si="25"/>
        <v/>
      </c>
      <c r="M521" s="16" t="str">
        <f t="shared" si="26"/>
        <v/>
      </c>
    </row>
    <row r="522" spans="1:13" x14ac:dyDescent="0.3">
      <c r="A522" s="9">
        <v>3</v>
      </c>
      <c r="B522" s="96" t="s">
        <v>1794</v>
      </c>
      <c r="C522" s="64">
        <v>2169</v>
      </c>
      <c r="D522" s="9" t="s">
        <v>2554</v>
      </c>
      <c r="E522" s="9">
        <v>12</v>
      </c>
      <c r="F522" s="11">
        <v>1.90755839683872</v>
      </c>
      <c r="G522" s="105" t="s">
        <v>5484</v>
      </c>
      <c r="H522" s="11">
        <v>1.06265995197046</v>
      </c>
      <c r="I522" s="11">
        <v>3.5262761155048001</v>
      </c>
      <c r="J522" s="105" t="s">
        <v>5485</v>
      </c>
      <c r="K522" s="87" t="str">
        <f t="shared" si="24"/>
        <v>ACHTUNG! Anzahl Beobachtungen unter 60, P95 ist statistisch nicht robust!</v>
      </c>
      <c r="L522" s="16" t="str">
        <f t="shared" si="25"/>
        <v/>
      </c>
      <c r="M522" s="16" t="str">
        <f t="shared" si="26"/>
        <v>ACHTUNG! Anzahl Beobachtungen unter 60, P95 ist statistisch nicht robust!</v>
      </c>
    </row>
    <row r="523" spans="1:13" x14ac:dyDescent="0.3">
      <c r="A523" s="9">
        <v>4</v>
      </c>
      <c r="B523" s="96" t="s">
        <v>1795</v>
      </c>
      <c r="C523" s="64">
        <v>2175</v>
      </c>
      <c r="D523" s="9" t="s">
        <v>2555</v>
      </c>
      <c r="E523" s="9">
        <v>12</v>
      </c>
      <c r="F523" s="11">
        <v>1.90755839683872</v>
      </c>
      <c r="G523" s="105" t="s">
        <v>5486</v>
      </c>
      <c r="H523" s="11">
        <v>1.06265995197046</v>
      </c>
      <c r="I523" s="11">
        <v>3.5262761155048001</v>
      </c>
      <c r="J523" s="105" t="s">
        <v>5485</v>
      </c>
      <c r="K523" s="87" t="str">
        <f t="shared" si="24"/>
        <v>ACHTUNG! Anzahl Beobachtungen unter 60, P95 ist statistisch nicht robust!</v>
      </c>
      <c r="L523" s="16" t="str">
        <f t="shared" si="25"/>
        <v/>
      </c>
      <c r="M523" s="16" t="str">
        <f t="shared" si="26"/>
        <v>ACHTUNG! Anzahl Beobachtungen unter 60, P95 ist statistisch nicht robust!</v>
      </c>
    </row>
    <row r="524" spans="1:13" x14ac:dyDescent="0.3">
      <c r="A524" s="9">
        <v>3</v>
      </c>
      <c r="B524" s="96" t="s">
        <v>1796</v>
      </c>
      <c r="C524" s="64">
        <v>2176</v>
      </c>
      <c r="D524" s="9" t="s">
        <v>2556</v>
      </c>
      <c r="E524" s="9">
        <v>304</v>
      </c>
      <c r="F524" s="11">
        <v>1.1743021016102799</v>
      </c>
      <c r="G524" s="105" t="s">
        <v>5487</v>
      </c>
      <c r="H524" s="11">
        <v>1.19054311003993</v>
      </c>
      <c r="I524" s="11">
        <v>3.5962546558146</v>
      </c>
      <c r="J524" s="105" t="s">
        <v>5488</v>
      </c>
      <c r="K524" s="87" t="str">
        <f t="shared" si="24"/>
        <v/>
      </c>
      <c r="L524" s="16" t="str">
        <f t="shared" si="25"/>
        <v/>
      </c>
      <c r="M524" s="16" t="str">
        <f t="shared" si="26"/>
        <v/>
      </c>
    </row>
    <row r="525" spans="1:13" x14ac:dyDescent="0.3">
      <c r="A525" s="9">
        <v>4</v>
      </c>
      <c r="B525" s="96" t="s">
        <v>1799</v>
      </c>
      <c r="C525" s="64">
        <v>2181</v>
      </c>
      <c r="D525" s="9" t="s">
        <v>2559</v>
      </c>
      <c r="E525" s="9">
        <v>163</v>
      </c>
      <c r="F525" s="11">
        <v>0.69205178338306095</v>
      </c>
      <c r="G525" s="105" t="s">
        <v>5489</v>
      </c>
      <c r="H525" s="11">
        <v>0.53506370019555205</v>
      </c>
      <c r="I525" s="11">
        <v>1.85344673764349</v>
      </c>
      <c r="J525" s="105" t="s">
        <v>5490</v>
      </c>
      <c r="K525" s="87" t="str">
        <f t="shared" si="24"/>
        <v/>
      </c>
      <c r="L525" s="16" t="str">
        <f t="shared" si="25"/>
        <v/>
      </c>
      <c r="M525" s="16" t="str">
        <f t="shared" si="26"/>
        <v/>
      </c>
    </row>
    <row r="526" spans="1:13" x14ac:dyDescent="0.3">
      <c r="A526" s="9">
        <v>5</v>
      </c>
      <c r="B526" s="96" t="s">
        <v>1800</v>
      </c>
      <c r="C526" s="64">
        <v>2182</v>
      </c>
      <c r="D526" s="9" t="s">
        <v>2560</v>
      </c>
      <c r="E526" s="9">
        <v>145</v>
      </c>
      <c r="F526" s="11">
        <v>0.66604352279998902</v>
      </c>
      <c r="G526" s="105" t="s">
        <v>5491</v>
      </c>
      <c r="H526" s="11">
        <v>0.47532009509532402</v>
      </c>
      <c r="I526" s="11">
        <v>1.7564271146344199</v>
      </c>
      <c r="J526" s="105" t="s">
        <v>5492</v>
      </c>
      <c r="K526" s="87" t="str">
        <f t="shared" si="24"/>
        <v/>
      </c>
      <c r="L526" s="16" t="str">
        <f t="shared" si="25"/>
        <v/>
      </c>
      <c r="M526" s="16" t="str">
        <f t="shared" si="26"/>
        <v/>
      </c>
    </row>
    <row r="527" spans="1:13" x14ac:dyDescent="0.3">
      <c r="A527" s="9">
        <v>5</v>
      </c>
      <c r="B527" s="96" t="s">
        <v>1801</v>
      </c>
      <c r="C527" s="64">
        <v>2186</v>
      </c>
      <c r="D527" s="9" t="s">
        <v>2561</v>
      </c>
      <c r="E527" s="9">
        <v>21</v>
      </c>
      <c r="F527" s="11">
        <v>0.77276808978288203</v>
      </c>
      <c r="G527" s="105" t="s">
        <v>5493</v>
      </c>
      <c r="H527" s="11">
        <v>0.48166831682621403</v>
      </c>
      <c r="I527" s="11">
        <v>1.84672220921884</v>
      </c>
      <c r="J527" s="105" t="s">
        <v>5494</v>
      </c>
      <c r="K527" s="87" t="str">
        <f t="shared" si="24"/>
        <v>ACHTUNG! Anzahl Beobachtungen unter 60, P95 ist statistisch nicht robust!</v>
      </c>
      <c r="L527" s="16" t="str">
        <f t="shared" si="25"/>
        <v/>
      </c>
      <c r="M527" s="16" t="str">
        <f t="shared" si="26"/>
        <v>ACHTUNG! Anzahl Beobachtungen unter 60, P95 ist statistisch nicht robust!</v>
      </c>
    </row>
    <row r="528" spans="1:13" x14ac:dyDescent="0.3">
      <c r="A528" s="9">
        <v>6</v>
      </c>
      <c r="B528" s="96" t="s">
        <v>1802</v>
      </c>
      <c r="C528" s="64">
        <v>2189</v>
      </c>
      <c r="D528" s="9" t="s">
        <v>2562</v>
      </c>
      <c r="E528" s="9">
        <v>21</v>
      </c>
      <c r="F528" s="11">
        <v>0.77276808978288203</v>
      </c>
      <c r="G528" s="105" t="s">
        <v>5495</v>
      </c>
      <c r="H528" s="11">
        <v>0.48166831682621403</v>
      </c>
      <c r="I528" s="11">
        <v>1.84672220921884</v>
      </c>
      <c r="J528" s="105" t="s">
        <v>5494</v>
      </c>
      <c r="K528" s="87" t="str">
        <f t="shared" si="24"/>
        <v>ACHTUNG! Anzahl Beobachtungen unter 60, P95 ist statistisch nicht robust!</v>
      </c>
      <c r="L528" s="16" t="str">
        <f t="shared" si="25"/>
        <v/>
      </c>
      <c r="M528" s="16" t="str">
        <f t="shared" si="26"/>
        <v>ACHTUNG! Anzahl Beobachtungen unter 60, P95 ist statistisch nicht robust!</v>
      </c>
    </row>
    <row r="529" spans="1:13" x14ac:dyDescent="0.3">
      <c r="A529" s="9">
        <v>4</v>
      </c>
      <c r="B529" s="96" t="s">
        <v>3190</v>
      </c>
      <c r="C529" s="64">
        <v>2192</v>
      </c>
      <c r="D529" s="9" t="s">
        <v>3503</v>
      </c>
      <c r="E529" s="9">
        <v>64</v>
      </c>
      <c r="F529" s="11">
        <v>0.69821114412425</v>
      </c>
      <c r="G529" s="105" t="s">
        <v>5496</v>
      </c>
      <c r="H529" s="11">
        <v>0.52640131603596596</v>
      </c>
      <c r="I529" s="11">
        <v>1.73285524316109</v>
      </c>
      <c r="J529" s="105" t="s">
        <v>5497</v>
      </c>
      <c r="K529" s="87" t="str">
        <f t="shared" si="24"/>
        <v/>
      </c>
      <c r="L529" s="16" t="str">
        <f t="shared" si="25"/>
        <v/>
      </c>
      <c r="M529" s="16" t="str">
        <f t="shared" si="26"/>
        <v/>
      </c>
    </row>
    <row r="530" spans="1:13" x14ac:dyDescent="0.3">
      <c r="A530" s="9">
        <v>4</v>
      </c>
      <c r="B530" s="96" t="s">
        <v>1803</v>
      </c>
      <c r="C530" s="64">
        <v>2196</v>
      </c>
      <c r="D530" s="9" t="s">
        <v>2563</v>
      </c>
      <c r="E530" s="9">
        <v>44</v>
      </c>
      <c r="F530" s="11">
        <v>1.62032807740353</v>
      </c>
      <c r="G530" s="105" t="s">
        <v>5498</v>
      </c>
      <c r="H530" s="11">
        <v>1.15049431220717</v>
      </c>
      <c r="I530" s="11">
        <v>3.45034272890494</v>
      </c>
      <c r="J530" s="105" t="s">
        <v>5499</v>
      </c>
      <c r="K530" s="87" t="str">
        <f t="shared" si="24"/>
        <v>ACHTUNG! Anzahl Beobachtungen unter 60, P95 ist statistisch nicht robust!</v>
      </c>
      <c r="L530" s="16" t="str">
        <f t="shared" si="25"/>
        <v/>
      </c>
      <c r="M530" s="16" t="str">
        <f t="shared" si="26"/>
        <v>ACHTUNG! Anzahl Beobachtungen unter 60, P95 ist statistisch nicht robust!</v>
      </c>
    </row>
    <row r="531" spans="1:13" x14ac:dyDescent="0.3">
      <c r="A531" s="9">
        <v>5</v>
      </c>
      <c r="B531" s="96" t="s">
        <v>3191</v>
      </c>
      <c r="C531" s="64">
        <v>2197</v>
      </c>
      <c r="D531" s="9" t="s">
        <v>3504</v>
      </c>
      <c r="E531" s="9">
        <v>1</v>
      </c>
      <c r="F531" s="11">
        <v>0.37037037037037002</v>
      </c>
      <c r="G531" s="105"/>
      <c r="H531" s="11"/>
      <c r="I531" s="11"/>
      <c r="J531" s="105"/>
      <c r="K531" s="87" t="str">
        <f t="shared" si="24"/>
        <v>ACHTUNG! Anzahl Beobachtungen unter 10, Mittelwert und P95 sind statistisch nicht robust!</v>
      </c>
      <c r="L531" s="16" t="str">
        <f t="shared" si="25"/>
        <v>ACHTUNG! Anzahl Beobachtungen unter 10, Mittelwert und P95 sind statistisch nicht robust!</v>
      </c>
      <c r="M531" s="16" t="str">
        <f t="shared" si="26"/>
        <v>ACHTUNG! Anzahl Beobachtungen unter 60, P95 ist statistisch nicht robust!</v>
      </c>
    </row>
    <row r="532" spans="1:13" x14ac:dyDescent="0.3">
      <c r="A532" s="9">
        <v>5</v>
      </c>
      <c r="B532" s="96" t="s">
        <v>1805</v>
      </c>
      <c r="C532" s="64">
        <v>2200</v>
      </c>
      <c r="D532" s="9" t="s">
        <v>2565</v>
      </c>
      <c r="E532" s="9">
        <v>4</v>
      </c>
      <c r="F532" s="11">
        <v>2.2587438654290901</v>
      </c>
      <c r="G532" s="105" t="s">
        <v>5500</v>
      </c>
      <c r="H532" s="11">
        <v>0.69371471360285997</v>
      </c>
      <c r="I532" s="11">
        <v>2.7922188337980098</v>
      </c>
      <c r="J532" s="105" t="s">
        <v>5501</v>
      </c>
      <c r="K532" s="87" t="str">
        <f t="shared" si="24"/>
        <v>ACHTUNG! Anzahl Beobachtungen unter 10, Mittelwert und P95 sind statistisch nicht robust!</v>
      </c>
      <c r="L532" s="16" t="str">
        <f t="shared" si="25"/>
        <v>ACHTUNG! Anzahl Beobachtungen unter 10, Mittelwert und P95 sind statistisch nicht robust!</v>
      </c>
      <c r="M532" s="16" t="str">
        <f t="shared" si="26"/>
        <v>ACHTUNG! Anzahl Beobachtungen unter 60, P95 ist statistisch nicht robust!</v>
      </c>
    </row>
    <row r="533" spans="1:13" x14ac:dyDescent="0.3">
      <c r="A533" s="9">
        <v>4</v>
      </c>
      <c r="B533" s="96" t="s">
        <v>1806</v>
      </c>
      <c r="C533" s="64">
        <v>2205</v>
      </c>
      <c r="D533" s="9" t="s">
        <v>2566</v>
      </c>
      <c r="E533" s="9">
        <v>55</v>
      </c>
      <c r="F533" s="11">
        <v>2.02890536606058</v>
      </c>
      <c r="G533" s="105" t="s">
        <v>5502</v>
      </c>
      <c r="H533" s="11">
        <v>1.34261147674012</v>
      </c>
      <c r="I533" s="11">
        <v>4.8931208705803</v>
      </c>
      <c r="J533" s="105" t="s">
        <v>5503</v>
      </c>
      <c r="K533" s="87" t="str">
        <f t="shared" si="24"/>
        <v>ACHTUNG! Anzahl Beobachtungen unter 60, P95 ist statistisch nicht robust!</v>
      </c>
      <c r="L533" s="16" t="str">
        <f t="shared" si="25"/>
        <v/>
      </c>
      <c r="M533" s="16" t="str">
        <f t="shared" si="26"/>
        <v>ACHTUNG! Anzahl Beobachtungen unter 60, P95 ist statistisch nicht robust!</v>
      </c>
    </row>
    <row r="534" spans="1:13" x14ac:dyDescent="0.3">
      <c r="A534" s="9">
        <v>5</v>
      </c>
      <c r="B534" s="96" t="s">
        <v>1807</v>
      </c>
      <c r="C534" s="64">
        <v>2206</v>
      </c>
      <c r="D534" s="9" t="s">
        <v>2567</v>
      </c>
      <c r="E534" s="9">
        <v>8</v>
      </c>
      <c r="F534" s="11">
        <v>1.58289429035235</v>
      </c>
      <c r="G534" s="105" t="s">
        <v>5504</v>
      </c>
      <c r="H534" s="11">
        <v>1.11328074142739</v>
      </c>
      <c r="I534" s="11">
        <v>3.3464272815721499</v>
      </c>
      <c r="J534" s="105" t="s">
        <v>5505</v>
      </c>
      <c r="K534" s="87" t="str">
        <f t="shared" si="24"/>
        <v>ACHTUNG! Anzahl Beobachtungen unter 10, Mittelwert und P95 sind statistisch nicht robust!</v>
      </c>
      <c r="L534" s="16" t="str">
        <f t="shared" si="25"/>
        <v>ACHTUNG! Anzahl Beobachtungen unter 10, Mittelwert und P95 sind statistisch nicht robust!</v>
      </c>
      <c r="M534" s="16" t="str">
        <f t="shared" si="26"/>
        <v>ACHTUNG! Anzahl Beobachtungen unter 60, P95 ist statistisch nicht robust!</v>
      </c>
    </row>
    <row r="535" spans="1:13" x14ac:dyDescent="0.3">
      <c r="A535" s="9">
        <v>5</v>
      </c>
      <c r="B535" s="96" t="s">
        <v>3192</v>
      </c>
      <c r="C535" s="64">
        <v>2207</v>
      </c>
      <c r="D535" s="9" t="s">
        <v>3505</v>
      </c>
      <c r="E535" s="9">
        <v>1</v>
      </c>
      <c r="F535" s="11">
        <v>1.3837638376383801</v>
      </c>
      <c r="G535" s="105"/>
      <c r="H535" s="11"/>
      <c r="I535" s="11"/>
      <c r="J535" s="105"/>
      <c r="K535" s="87" t="str">
        <f t="shared" si="24"/>
        <v>ACHTUNG! Anzahl Beobachtungen unter 10, Mittelwert und P95 sind statistisch nicht robust!</v>
      </c>
      <c r="L535" s="16" t="str">
        <f t="shared" si="25"/>
        <v>ACHTUNG! Anzahl Beobachtungen unter 10, Mittelwert und P95 sind statistisch nicht robust!</v>
      </c>
      <c r="M535" s="16" t="str">
        <f t="shared" si="26"/>
        <v>ACHTUNG! Anzahl Beobachtungen unter 60, P95 ist statistisch nicht robust!</v>
      </c>
    </row>
    <row r="536" spans="1:13" x14ac:dyDescent="0.3">
      <c r="A536" s="9">
        <v>5</v>
      </c>
      <c r="B536" s="96" t="s">
        <v>1808</v>
      </c>
      <c r="C536" s="64">
        <v>2208</v>
      </c>
      <c r="D536" s="9" t="s">
        <v>2568</v>
      </c>
      <c r="E536" s="9">
        <v>1</v>
      </c>
      <c r="F536" s="11">
        <v>4.1528239202657797</v>
      </c>
      <c r="G536" s="105"/>
      <c r="H536" s="11"/>
      <c r="I536" s="11"/>
      <c r="J536" s="105"/>
      <c r="K536" s="87" t="str">
        <f t="shared" si="24"/>
        <v>ACHTUNG! Anzahl Beobachtungen unter 10, Mittelwert und P95 sind statistisch nicht robust!</v>
      </c>
      <c r="L536" s="16" t="str">
        <f t="shared" si="25"/>
        <v>ACHTUNG! Anzahl Beobachtungen unter 10, Mittelwert und P95 sind statistisch nicht robust!</v>
      </c>
      <c r="M536" s="16" t="str">
        <f t="shared" si="26"/>
        <v>ACHTUNG! Anzahl Beobachtungen unter 60, P95 ist statistisch nicht robust!</v>
      </c>
    </row>
    <row r="537" spans="1:13" x14ac:dyDescent="0.3">
      <c r="A537" s="9">
        <v>5</v>
      </c>
      <c r="B537" s="96" t="s">
        <v>1809</v>
      </c>
      <c r="C537" s="64">
        <v>2209</v>
      </c>
      <c r="D537" s="9" t="s">
        <v>2569</v>
      </c>
      <c r="E537" s="9">
        <v>25</v>
      </c>
      <c r="F537" s="11">
        <v>1.67115322509348</v>
      </c>
      <c r="G537" s="105" t="s">
        <v>5506</v>
      </c>
      <c r="H537" s="11">
        <v>1.05118000401015</v>
      </c>
      <c r="I537" s="11">
        <v>3.8818181818181801</v>
      </c>
      <c r="J537" s="105" t="s">
        <v>5507</v>
      </c>
      <c r="K537" s="87" t="str">
        <f t="shared" si="24"/>
        <v>ACHTUNG! Anzahl Beobachtungen unter 60, P95 ist statistisch nicht robust!</v>
      </c>
      <c r="L537" s="16" t="str">
        <f t="shared" si="25"/>
        <v/>
      </c>
      <c r="M537" s="16" t="str">
        <f t="shared" si="26"/>
        <v>ACHTUNG! Anzahl Beobachtungen unter 60, P95 ist statistisch nicht robust!</v>
      </c>
    </row>
    <row r="538" spans="1:13" x14ac:dyDescent="0.3">
      <c r="A538" s="9">
        <v>6</v>
      </c>
      <c r="B538" s="96" t="s">
        <v>3193</v>
      </c>
      <c r="C538" s="64">
        <v>2210</v>
      </c>
      <c r="D538" s="9" t="s">
        <v>3506</v>
      </c>
      <c r="E538" s="9">
        <v>25</v>
      </c>
      <c r="F538" s="11">
        <v>1.67115322509348</v>
      </c>
      <c r="G538" s="105" t="s">
        <v>5508</v>
      </c>
      <c r="H538" s="11">
        <v>1.05118000401015</v>
      </c>
      <c r="I538" s="11">
        <v>3.8818181818181801</v>
      </c>
      <c r="J538" s="105" t="s">
        <v>5507</v>
      </c>
      <c r="K538" s="87" t="str">
        <f t="shared" si="24"/>
        <v>ACHTUNG! Anzahl Beobachtungen unter 60, P95 ist statistisch nicht robust!</v>
      </c>
      <c r="L538" s="16" t="str">
        <f t="shared" si="25"/>
        <v/>
      </c>
      <c r="M538" s="16" t="str">
        <f t="shared" si="26"/>
        <v>ACHTUNG! Anzahl Beobachtungen unter 60, P95 ist statistisch nicht robust!</v>
      </c>
    </row>
    <row r="539" spans="1:13" x14ac:dyDescent="0.3">
      <c r="A539" s="9">
        <v>5</v>
      </c>
      <c r="B539" s="96" t="s">
        <v>3194</v>
      </c>
      <c r="C539" s="64">
        <v>2212</v>
      </c>
      <c r="D539" s="9" t="s">
        <v>3507</v>
      </c>
      <c r="E539" s="9">
        <v>2</v>
      </c>
      <c r="F539" s="11">
        <v>2.7243391587891499</v>
      </c>
      <c r="G539" s="105" t="s">
        <v>5509</v>
      </c>
      <c r="H539" s="11">
        <v>2.9901714633286698</v>
      </c>
      <c r="I539" s="11">
        <v>4.6272726255563299</v>
      </c>
      <c r="J539" s="105" t="s">
        <v>5510</v>
      </c>
      <c r="K539" s="87" t="str">
        <f t="shared" si="24"/>
        <v>ACHTUNG! Anzahl Beobachtungen unter 10, Mittelwert und P95 sind statistisch nicht robust!</v>
      </c>
      <c r="L539" s="16" t="str">
        <f t="shared" si="25"/>
        <v>ACHTUNG! Anzahl Beobachtungen unter 10, Mittelwert und P95 sind statistisch nicht robust!</v>
      </c>
      <c r="M539" s="16" t="str">
        <f t="shared" si="26"/>
        <v>ACHTUNG! Anzahl Beobachtungen unter 60, P95 ist statistisch nicht robust!</v>
      </c>
    </row>
    <row r="540" spans="1:13" x14ac:dyDescent="0.3">
      <c r="A540" s="9">
        <v>6</v>
      </c>
      <c r="B540" s="96" t="s">
        <v>3195</v>
      </c>
      <c r="C540" s="64">
        <v>2215</v>
      </c>
      <c r="D540" s="9" t="s">
        <v>3508</v>
      </c>
      <c r="E540" s="9">
        <v>2</v>
      </c>
      <c r="F540" s="11">
        <v>2.7243391587891499</v>
      </c>
      <c r="G540" s="105" t="s">
        <v>5509</v>
      </c>
      <c r="H540" s="11">
        <v>2.9901714633286698</v>
      </c>
      <c r="I540" s="11">
        <v>4.6272726255563299</v>
      </c>
      <c r="J540" s="105" t="s">
        <v>5510</v>
      </c>
      <c r="K540" s="87" t="str">
        <f t="shared" si="24"/>
        <v>ACHTUNG! Anzahl Beobachtungen unter 10, Mittelwert und P95 sind statistisch nicht robust!</v>
      </c>
      <c r="L540" s="16" t="str">
        <f t="shared" si="25"/>
        <v>ACHTUNG! Anzahl Beobachtungen unter 10, Mittelwert und P95 sind statistisch nicht robust!</v>
      </c>
      <c r="M540" s="16" t="str">
        <f t="shared" si="26"/>
        <v>ACHTUNG! Anzahl Beobachtungen unter 60, P95 ist statistisch nicht robust!</v>
      </c>
    </row>
    <row r="541" spans="1:13" x14ac:dyDescent="0.3">
      <c r="A541" s="9">
        <v>2</v>
      </c>
      <c r="B541" s="96" t="s">
        <v>1811</v>
      </c>
      <c r="C541" s="64">
        <v>2216</v>
      </c>
      <c r="D541" s="9" t="s">
        <v>2571</v>
      </c>
      <c r="E541" s="9">
        <v>11</v>
      </c>
      <c r="F541" s="11">
        <v>0.38670665634375001</v>
      </c>
      <c r="G541" s="105" t="s">
        <v>5511</v>
      </c>
      <c r="H541" s="11">
        <v>0.153411827338677</v>
      </c>
      <c r="I541" s="11">
        <v>0.54336340360771895</v>
      </c>
      <c r="J541" s="105" t="s">
        <v>5512</v>
      </c>
      <c r="K541" s="87" t="str">
        <f t="shared" si="24"/>
        <v>ACHTUNG! Anzahl Beobachtungen unter 60, P95 ist statistisch nicht robust!</v>
      </c>
      <c r="L541" s="16" t="str">
        <f t="shared" si="25"/>
        <v/>
      </c>
      <c r="M541" s="16" t="str">
        <f t="shared" si="26"/>
        <v>ACHTUNG! Anzahl Beobachtungen unter 60, P95 ist statistisch nicht robust!</v>
      </c>
    </row>
    <row r="542" spans="1:13" x14ac:dyDescent="0.3">
      <c r="A542" s="9">
        <v>3</v>
      </c>
      <c r="B542" s="96" t="s">
        <v>3196</v>
      </c>
      <c r="C542" s="64">
        <v>2217</v>
      </c>
      <c r="D542" s="9" t="s">
        <v>3509</v>
      </c>
      <c r="E542" s="9">
        <v>4</v>
      </c>
      <c r="F542" s="11">
        <v>0.311136802740626</v>
      </c>
      <c r="G542" s="105" t="s">
        <v>5513</v>
      </c>
      <c r="H542" s="11">
        <v>0.17029599317633201</v>
      </c>
      <c r="I542" s="11">
        <v>0.49523906917552901</v>
      </c>
      <c r="J542" s="105" t="s">
        <v>5514</v>
      </c>
      <c r="K542" s="87" t="str">
        <f t="shared" si="24"/>
        <v>ACHTUNG! Anzahl Beobachtungen unter 10, Mittelwert und P95 sind statistisch nicht robust!</v>
      </c>
      <c r="L542" s="16" t="str">
        <f t="shared" si="25"/>
        <v>ACHTUNG! Anzahl Beobachtungen unter 10, Mittelwert und P95 sind statistisch nicht robust!</v>
      </c>
      <c r="M542" s="16" t="str">
        <f t="shared" si="26"/>
        <v>ACHTUNG! Anzahl Beobachtungen unter 60, P95 ist statistisch nicht robust!</v>
      </c>
    </row>
    <row r="543" spans="1:13" x14ac:dyDescent="0.3">
      <c r="A543" s="9">
        <v>4</v>
      </c>
      <c r="B543" s="96" t="s">
        <v>3197</v>
      </c>
      <c r="C543" s="64">
        <v>2218</v>
      </c>
      <c r="D543" s="9" t="s">
        <v>3510</v>
      </c>
      <c r="E543" s="9">
        <v>4</v>
      </c>
      <c r="F543" s="11">
        <v>0.311136802740626</v>
      </c>
      <c r="G543" s="105" t="s">
        <v>5515</v>
      </c>
      <c r="H543" s="11">
        <v>0.17029599317633201</v>
      </c>
      <c r="I543" s="11">
        <v>0.49523906917552901</v>
      </c>
      <c r="J543" s="105" t="s">
        <v>5514</v>
      </c>
      <c r="K543" s="87" t="str">
        <f t="shared" si="24"/>
        <v>ACHTUNG! Anzahl Beobachtungen unter 10, Mittelwert und P95 sind statistisch nicht robust!</v>
      </c>
      <c r="L543" s="16" t="str">
        <f t="shared" si="25"/>
        <v>ACHTUNG! Anzahl Beobachtungen unter 10, Mittelwert und P95 sind statistisch nicht robust!</v>
      </c>
      <c r="M543" s="16" t="str">
        <f t="shared" si="26"/>
        <v>ACHTUNG! Anzahl Beobachtungen unter 60, P95 ist statistisch nicht robust!</v>
      </c>
    </row>
    <row r="544" spans="1:13" x14ac:dyDescent="0.3">
      <c r="A544" s="9">
        <v>3</v>
      </c>
      <c r="B544" s="96" t="s">
        <v>1812</v>
      </c>
      <c r="C544" s="64">
        <v>2219</v>
      </c>
      <c r="D544" s="9" t="s">
        <v>2572</v>
      </c>
      <c r="E544" s="9">
        <v>7</v>
      </c>
      <c r="F544" s="11">
        <v>0.429889429831249</v>
      </c>
      <c r="G544" s="105" t="s">
        <v>5516</v>
      </c>
      <c r="H544" s="11">
        <v>0.136902177497463</v>
      </c>
      <c r="I544" s="11">
        <v>0.54996251648072303</v>
      </c>
      <c r="J544" s="105" t="s">
        <v>5517</v>
      </c>
      <c r="K544" s="87" t="str">
        <f t="shared" si="24"/>
        <v>ACHTUNG! Anzahl Beobachtungen unter 10, Mittelwert und P95 sind statistisch nicht robust!</v>
      </c>
      <c r="L544" s="16" t="str">
        <f t="shared" si="25"/>
        <v>ACHTUNG! Anzahl Beobachtungen unter 10, Mittelwert und P95 sind statistisch nicht robust!</v>
      </c>
      <c r="M544" s="16" t="str">
        <f t="shared" si="26"/>
        <v>ACHTUNG! Anzahl Beobachtungen unter 60, P95 ist statistisch nicht robust!</v>
      </c>
    </row>
    <row r="545" spans="1:13" x14ac:dyDescent="0.3">
      <c r="A545" s="9">
        <v>2</v>
      </c>
      <c r="B545" s="96" t="s">
        <v>3198</v>
      </c>
      <c r="C545" s="64">
        <v>2224</v>
      </c>
      <c r="D545" s="9" t="s">
        <v>3511</v>
      </c>
      <c r="E545" s="9">
        <v>1</v>
      </c>
      <c r="F545" s="11">
        <v>0.32216492272164898</v>
      </c>
      <c r="G545" s="105"/>
      <c r="H545" s="11"/>
      <c r="I545" s="11"/>
      <c r="J545" s="105"/>
      <c r="K545" s="87" t="str">
        <f t="shared" si="24"/>
        <v>ACHTUNG! Anzahl Beobachtungen unter 10, Mittelwert und P95 sind statistisch nicht robust!</v>
      </c>
      <c r="L545" s="16" t="str">
        <f t="shared" si="25"/>
        <v>ACHTUNG! Anzahl Beobachtungen unter 10, Mittelwert und P95 sind statistisch nicht robust!</v>
      </c>
      <c r="M545" s="16" t="str">
        <f t="shared" si="26"/>
        <v>ACHTUNG! Anzahl Beobachtungen unter 60, P95 ist statistisch nicht robust!</v>
      </c>
    </row>
    <row r="546" spans="1:13" x14ac:dyDescent="0.3">
      <c r="A546" s="9">
        <v>3</v>
      </c>
      <c r="B546" s="96" t="s">
        <v>3199</v>
      </c>
      <c r="C546" s="64">
        <v>2225</v>
      </c>
      <c r="D546" s="9" t="s">
        <v>3512</v>
      </c>
      <c r="E546" s="9">
        <v>1</v>
      </c>
      <c r="F546" s="11">
        <v>0.32216492272164898</v>
      </c>
      <c r="G546" s="105"/>
      <c r="H546" s="11"/>
      <c r="I546" s="11"/>
      <c r="J546" s="105"/>
      <c r="K546" s="87" t="str">
        <f t="shared" si="24"/>
        <v>ACHTUNG! Anzahl Beobachtungen unter 10, Mittelwert und P95 sind statistisch nicht robust!</v>
      </c>
      <c r="L546" s="16" t="str">
        <f t="shared" si="25"/>
        <v>ACHTUNG! Anzahl Beobachtungen unter 10, Mittelwert und P95 sind statistisch nicht robust!</v>
      </c>
      <c r="M546" s="16" t="str">
        <f t="shared" si="26"/>
        <v>ACHTUNG! Anzahl Beobachtungen unter 60, P95 ist statistisch nicht robust!</v>
      </c>
    </row>
    <row r="547" spans="1:13" x14ac:dyDescent="0.3">
      <c r="A547" s="9">
        <v>4</v>
      </c>
      <c r="B547" s="96" t="s">
        <v>3200</v>
      </c>
      <c r="C547" s="64">
        <v>2226</v>
      </c>
      <c r="D547" s="9" t="s">
        <v>3513</v>
      </c>
      <c r="E547" s="9">
        <v>1</v>
      </c>
      <c r="F547" s="11">
        <v>0.32216492272164898</v>
      </c>
      <c r="G547" s="105"/>
      <c r="H547" s="11"/>
      <c r="I547" s="11"/>
      <c r="J547" s="105"/>
      <c r="K547" s="87" t="str">
        <f t="shared" si="24"/>
        <v>ACHTUNG! Anzahl Beobachtungen unter 10, Mittelwert und P95 sind statistisch nicht robust!</v>
      </c>
      <c r="L547" s="16" t="str">
        <f t="shared" si="25"/>
        <v>ACHTUNG! Anzahl Beobachtungen unter 10, Mittelwert und P95 sind statistisch nicht robust!</v>
      </c>
      <c r="M547" s="16" t="str">
        <f t="shared" si="26"/>
        <v>ACHTUNG! Anzahl Beobachtungen unter 60, P95 ist statistisch nicht robust!</v>
      </c>
    </row>
    <row r="548" spans="1:13" x14ac:dyDescent="0.3">
      <c r="A548" s="9">
        <v>2</v>
      </c>
      <c r="B548" s="96" t="s">
        <v>3201</v>
      </c>
      <c r="C548" s="64">
        <v>2231</v>
      </c>
      <c r="D548" s="9" t="s">
        <v>3514</v>
      </c>
      <c r="E548" s="9">
        <v>1</v>
      </c>
      <c r="F548" s="11">
        <v>3.8974656135806498</v>
      </c>
      <c r="G548" s="105"/>
      <c r="H548" s="11"/>
      <c r="I548" s="11"/>
      <c r="J548" s="105"/>
      <c r="K548" s="87" t="str">
        <f t="shared" si="24"/>
        <v>ACHTUNG! Anzahl Beobachtungen unter 10, Mittelwert und P95 sind statistisch nicht robust!</v>
      </c>
      <c r="L548" s="16" t="str">
        <f t="shared" si="25"/>
        <v>ACHTUNG! Anzahl Beobachtungen unter 10, Mittelwert und P95 sind statistisch nicht robust!</v>
      </c>
      <c r="M548" s="16" t="str">
        <f t="shared" si="26"/>
        <v>ACHTUNG! Anzahl Beobachtungen unter 60, P95 ist statistisch nicht robust!</v>
      </c>
    </row>
    <row r="549" spans="1:13" x14ac:dyDescent="0.3">
      <c r="A549" s="9">
        <v>1</v>
      </c>
      <c r="B549" s="96" t="s">
        <v>1813</v>
      </c>
      <c r="C549" s="64">
        <v>2236</v>
      </c>
      <c r="D549" s="9" t="s">
        <v>2573</v>
      </c>
      <c r="E549" s="9">
        <v>107</v>
      </c>
      <c r="F549" s="11">
        <v>1.7251943433694299</v>
      </c>
      <c r="G549" s="105" t="s">
        <v>5518</v>
      </c>
      <c r="H549" s="11">
        <v>1.5385297700431699</v>
      </c>
      <c r="I549" s="11">
        <v>4.5240281454806901</v>
      </c>
      <c r="J549" s="105" t="s">
        <v>5519</v>
      </c>
      <c r="K549" s="87" t="str">
        <f t="shared" si="24"/>
        <v/>
      </c>
      <c r="L549" s="16" t="str">
        <f t="shared" si="25"/>
        <v/>
      </c>
      <c r="M549" s="16" t="str">
        <f t="shared" si="26"/>
        <v/>
      </c>
    </row>
    <row r="550" spans="1:13" x14ac:dyDescent="0.3">
      <c r="A550" s="9">
        <v>2</v>
      </c>
      <c r="B550" s="96" t="s">
        <v>1814</v>
      </c>
      <c r="C550" s="64">
        <v>2237</v>
      </c>
      <c r="D550" s="9" t="s">
        <v>2574</v>
      </c>
      <c r="E550" s="9">
        <v>50</v>
      </c>
      <c r="F550" s="11">
        <v>2.1698200065985298</v>
      </c>
      <c r="G550" s="105" t="s">
        <v>5520</v>
      </c>
      <c r="H550" s="11">
        <v>1.5710521800270101</v>
      </c>
      <c r="I550" s="11">
        <v>4.7312157497396701</v>
      </c>
      <c r="J550" s="105" t="s">
        <v>5521</v>
      </c>
      <c r="K550" s="87" t="str">
        <f t="shared" si="24"/>
        <v>ACHTUNG! Anzahl Beobachtungen unter 60, P95 ist statistisch nicht robust!</v>
      </c>
      <c r="L550" s="16" t="str">
        <f t="shared" si="25"/>
        <v/>
      </c>
      <c r="M550" s="16" t="str">
        <f t="shared" si="26"/>
        <v>ACHTUNG! Anzahl Beobachtungen unter 60, P95 ist statistisch nicht robust!</v>
      </c>
    </row>
    <row r="551" spans="1:13" x14ac:dyDescent="0.3">
      <c r="A551" s="9">
        <v>3</v>
      </c>
      <c r="B551" s="96" t="s">
        <v>1815</v>
      </c>
      <c r="C551" s="64">
        <v>2238</v>
      </c>
      <c r="D551" s="9" t="s">
        <v>2575</v>
      </c>
      <c r="E551" s="9">
        <v>3</v>
      </c>
      <c r="F551" s="11">
        <v>4.1719411432188496</v>
      </c>
      <c r="G551" s="105" t="s">
        <v>5522</v>
      </c>
      <c r="H551" s="11">
        <v>2.60723039773085</v>
      </c>
      <c r="I551" s="11">
        <v>6.7021811908233904</v>
      </c>
      <c r="J551" s="105" t="s">
        <v>5523</v>
      </c>
      <c r="K551" s="87" t="str">
        <f t="shared" si="24"/>
        <v>ACHTUNG! Anzahl Beobachtungen unter 10, Mittelwert und P95 sind statistisch nicht robust!</v>
      </c>
      <c r="L551" s="16" t="str">
        <f t="shared" si="25"/>
        <v>ACHTUNG! Anzahl Beobachtungen unter 10, Mittelwert und P95 sind statistisch nicht robust!</v>
      </c>
      <c r="M551" s="16" t="str">
        <f t="shared" si="26"/>
        <v>ACHTUNG! Anzahl Beobachtungen unter 60, P95 ist statistisch nicht robust!</v>
      </c>
    </row>
    <row r="552" spans="1:13" x14ac:dyDescent="0.3">
      <c r="A552" s="9">
        <v>4</v>
      </c>
      <c r="B552" s="96" t="s">
        <v>1816</v>
      </c>
      <c r="C552" s="64">
        <v>2267</v>
      </c>
      <c r="D552" s="9" t="s">
        <v>2576</v>
      </c>
      <c r="E552" s="9">
        <v>3</v>
      </c>
      <c r="F552" s="11">
        <v>4.1719411432188496</v>
      </c>
      <c r="G552" s="105" t="s">
        <v>5522</v>
      </c>
      <c r="H552" s="11">
        <v>2.60723039773085</v>
      </c>
      <c r="I552" s="11">
        <v>6.7021811908233904</v>
      </c>
      <c r="J552" s="105" t="s">
        <v>5523</v>
      </c>
      <c r="K552" s="87" t="str">
        <f t="shared" si="24"/>
        <v>ACHTUNG! Anzahl Beobachtungen unter 10, Mittelwert und P95 sind statistisch nicht robust!</v>
      </c>
      <c r="L552" s="16" t="str">
        <f t="shared" si="25"/>
        <v>ACHTUNG! Anzahl Beobachtungen unter 10, Mittelwert und P95 sind statistisch nicht robust!</v>
      </c>
      <c r="M552" s="16" t="str">
        <f t="shared" si="26"/>
        <v>ACHTUNG! Anzahl Beobachtungen unter 60, P95 ist statistisch nicht robust!</v>
      </c>
    </row>
    <row r="553" spans="1:13" x14ac:dyDescent="0.3">
      <c r="A553" s="9">
        <v>5</v>
      </c>
      <c r="B553" s="96" t="s">
        <v>3202</v>
      </c>
      <c r="C553" s="64">
        <v>2268</v>
      </c>
      <c r="D553" s="9" t="s">
        <v>3515</v>
      </c>
      <c r="E553" s="9">
        <v>2</v>
      </c>
      <c r="F553" s="11">
        <v>4.5313923778117102</v>
      </c>
      <c r="G553" s="105" t="s">
        <v>5524</v>
      </c>
      <c r="H553" s="11">
        <v>3.58051247077867</v>
      </c>
      <c r="I553" s="11">
        <v>6.8100165612012402</v>
      </c>
      <c r="J553" s="105" t="s">
        <v>5525</v>
      </c>
      <c r="K553" s="87" t="str">
        <f t="shared" si="24"/>
        <v>ACHTUNG! Anzahl Beobachtungen unter 10, Mittelwert und P95 sind statistisch nicht robust!</v>
      </c>
      <c r="L553" s="16" t="str">
        <f t="shared" si="25"/>
        <v>ACHTUNG! Anzahl Beobachtungen unter 10, Mittelwert und P95 sind statistisch nicht robust!</v>
      </c>
      <c r="M553" s="16" t="str">
        <f t="shared" si="26"/>
        <v>ACHTUNG! Anzahl Beobachtungen unter 60, P95 ist statistisch nicht robust!</v>
      </c>
    </row>
    <row r="554" spans="1:13" x14ac:dyDescent="0.3">
      <c r="A554" s="9">
        <v>6</v>
      </c>
      <c r="B554" s="96" t="s">
        <v>3203</v>
      </c>
      <c r="C554" s="64">
        <v>2270</v>
      </c>
      <c r="D554" s="9" t="s">
        <v>3516</v>
      </c>
      <c r="E554" s="9">
        <v>2</v>
      </c>
      <c r="F554" s="11">
        <v>4.5313923778117102</v>
      </c>
      <c r="G554" s="105" t="s">
        <v>5524</v>
      </c>
      <c r="H554" s="11">
        <v>3.58051247077867</v>
      </c>
      <c r="I554" s="11">
        <v>6.8100165612012402</v>
      </c>
      <c r="J554" s="105" t="s">
        <v>5525</v>
      </c>
      <c r="K554" s="87" t="str">
        <f t="shared" si="24"/>
        <v>ACHTUNG! Anzahl Beobachtungen unter 10, Mittelwert und P95 sind statistisch nicht robust!</v>
      </c>
      <c r="L554" s="16" t="str">
        <f t="shared" si="25"/>
        <v>ACHTUNG! Anzahl Beobachtungen unter 10, Mittelwert und P95 sind statistisch nicht robust!</v>
      </c>
      <c r="M554" s="16" t="str">
        <f t="shared" si="26"/>
        <v>ACHTUNG! Anzahl Beobachtungen unter 60, P95 ist statistisch nicht robust!</v>
      </c>
    </row>
    <row r="555" spans="1:13" x14ac:dyDescent="0.3">
      <c r="A555" s="9">
        <v>5</v>
      </c>
      <c r="B555" s="96" t="s">
        <v>1817</v>
      </c>
      <c r="C555" s="64">
        <v>2305</v>
      </c>
      <c r="D555" s="9" t="s">
        <v>2577</v>
      </c>
      <c r="E555" s="9">
        <v>1</v>
      </c>
      <c r="F555" s="11">
        <v>3.45303867403315</v>
      </c>
      <c r="G555" s="105"/>
      <c r="H555" s="11"/>
      <c r="I555" s="11"/>
      <c r="J555" s="105"/>
      <c r="K555" s="87" t="str">
        <f t="shared" si="24"/>
        <v>ACHTUNG! Anzahl Beobachtungen unter 10, Mittelwert und P95 sind statistisch nicht robust!</v>
      </c>
      <c r="L555" s="16" t="str">
        <f t="shared" si="25"/>
        <v>ACHTUNG! Anzahl Beobachtungen unter 10, Mittelwert und P95 sind statistisch nicht robust!</v>
      </c>
      <c r="M555" s="16" t="str">
        <f t="shared" si="26"/>
        <v>ACHTUNG! Anzahl Beobachtungen unter 60, P95 ist statistisch nicht robust!</v>
      </c>
    </row>
    <row r="556" spans="1:13" x14ac:dyDescent="0.3">
      <c r="A556" s="9">
        <v>3</v>
      </c>
      <c r="B556" s="96" t="s">
        <v>1818</v>
      </c>
      <c r="C556" s="64">
        <v>2311</v>
      </c>
      <c r="D556" s="9" t="s">
        <v>2578</v>
      </c>
      <c r="E556" s="9">
        <v>30</v>
      </c>
      <c r="F556" s="11">
        <v>1.7018319886426301</v>
      </c>
      <c r="G556" s="105" t="s">
        <v>5526</v>
      </c>
      <c r="H556" s="11">
        <v>1.5115406499650601</v>
      </c>
      <c r="I556" s="11">
        <v>4.1904767888952099</v>
      </c>
      <c r="J556" s="105" t="s">
        <v>5527</v>
      </c>
      <c r="K556" s="87" t="str">
        <f t="shared" si="24"/>
        <v>ACHTUNG! Anzahl Beobachtungen unter 60, P95 ist statistisch nicht robust!</v>
      </c>
      <c r="L556" s="16" t="str">
        <f t="shared" si="25"/>
        <v/>
      </c>
      <c r="M556" s="16" t="str">
        <f t="shared" si="26"/>
        <v>ACHTUNG! Anzahl Beobachtungen unter 60, P95 ist statistisch nicht robust!</v>
      </c>
    </row>
    <row r="557" spans="1:13" x14ac:dyDescent="0.3">
      <c r="A557" s="9">
        <v>4</v>
      </c>
      <c r="B557" s="96" t="s">
        <v>1819</v>
      </c>
      <c r="C557" s="64">
        <v>2320</v>
      </c>
      <c r="D557" s="9" t="s">
        <v>2579</v>
      </c>
      <c r="E557" s="9">
        <v>30</v>
      </c>
      <c r="F557" s="11">
        <v>1.7018319886426301</v>
      </c>
      <c r="G557" s="105" t="s">
        <v>5528</v>
      </c>
      <c r="H557" s="11">
        <v>1.5115406499650601</v>
      </c>
      <c r="I557" s="11">
        <v>4.1904767888952099</v>
      </c>
      <c r="J557" s="105" t="s">
        <v>5527</v>
      </c>
      <c r="K557" s="87" t="str">
        <f t="shared" si="24"/>
        <v>ACHTUNG! Anzahl Beobachtungen unter 60, P95 ist statistisch nicht robust!</v>
      </c>
      <c r="L557" s="16" t="str">
        <f t="shared" si="25"/>
        <v/>
      </c>
      <c r="M557" s="16" t="str">
        <f t="shared" si="26"/>
        <v>ACHTUNG! Anzahl Beobachtungen unter 60, P95 ist statistisch nicht robust!</v>
      </c>
    </row>
    <row r="558" spans="1:13" x14ac:dyDescent="0.3">
      <c r="A558" s="9">
        <v>5</v>
      </c>
      <c r="B558" s="96" t="s">
        <v>1820</v>
      </c>
      <c r="C558" s="64">
        <v>2321</v>
      </c>
      <c r="D558" s="9" t="s">
        <v>2580</v>
      </c>
      <c r="E558" s="9">
        <v>25</v>
      </c>
      <c r="F558" s="11">
        <v>1.38849435680564</v>
      </c>
      <c r="G558" s="105" t="s">
        <v>5529</v>
      </c>
      <c r="H558" s="11">
        <v>1.29808987454972</v>
      </c>
      <c r="I558" s="11">
        <v>3.5021716094627302</v>
      </c>
      <c r="J558" s="105" t="s">
        <v>5530</v>
      </c>
      <c r="K558" s="87" t="str">
        <f t="shared" si="24"/>
        <v>ACHTUNG! Anzahl Beobachtungen unter 60, P95 ist statistisch nicht robust!</v>
      </c>
      <c r="L558" s="16" t="str">
        <f t="shared" si="25"/>
        <v/>
      </c>
      <c r="M558" s="16" t="str">
        <f t="shared" si="26"/>
        <v>ACHTUNG! Anzahl Beobachtungen unter 60, P95 ist statistisch nicht robust!</v>
      </c>
    </row>
    <row r="559" spans="1:13" x14ac:dyDescent="0.3">
      <c r="A559" s="9">
        <v>5</v>
      </c>
      <c r="B559" s="96" t="s">
        <v>1822</v>
      </c>
      <c r="C559" s="64">
        <v>2330</v>
      </c>
      <c r="D559" s="9" t="s">
        <v>2582</v>
      </c>
      <c r="E559" s="9">
        <v>5</v>
      </c>
      <c r="F559" s="11">
        <v>3.2685201478275698</v>
      </c>
      <c r="G559" s="105" t="s">
        <v>5531</v>
      </c>
      <c r="H559" s="11">
        <v>1.6650775125967501</v>
      </c>
      <c r="I559" s="11">
        <v>5.4834201318836104</v>
      </c>
      <c r="J559" s="105" t="s">
        <v>5532</v>
      </c>
      <c r="K559" s="87" t="str">
        <f t="shared" si="24"/>
        <v>ACHTUNG! Anzahl Beobachtungen unter 10, Mittelwert und P95 sind statistisch nicht robust!</v>
      </c>
      <c r="L559" s="16" t="str">
        <f t="shared" si="25"/>
        <v>ACHTUNG! Anzahl Beobachtungen unter 10, Mittelwert und P95 sind statistisch nicht robust!</v>
      </c>
      <c r="M559" s="16" t="str">
        <f t="shared" si="26"/>
        <v>ACHTUNG! Anzahl Beobachtungen unter 60, P95 ist statistisch nicht robust!</v>
      </c>
    </row>
    <row r="560" spans="1:13" x14ac:dyDescent="0.3">
      <c r="A560" s="9">
        <v>3</v>
      </c>
      <c r="B560" s="96" t="s">
        <v>1823</v>
      </c>
      <c r="C560" s="64">
        <v>2352</v>
      </c>
      <c r="D560" s="9" t="s">
        <v>2583</v>
      </c>
      <c r="E560" s="9">
        <v>9</v>
      </c>
      <c r="F560" s="11">
        <v>2.0997024706229501</v>
      </c>
      <c r="G560" s="105" t="s">
        <v>5533</v>
      </c>
      <c r="H560" s="11">
        <v>1.4897875543434</v>
      </c>
      <c r="I560" s="11">
        <v>3.9861860532438298</v>
      </c>
      <c r="J560" s="105" t="s">
        <v>5534</v>
      </c>
      <c r="K560" s="87" t="str">
        <f t="shared" si="24"/>
        <v>ACHTUNG! Anzahl Beobachtungen unter 10, Mittelwert und P95 sind statistisch nicht robust!</v>
      </c>
      <c r="L560" s="16" t="str">
        <f t="shared" si="25"/>
        <v>ACHTUNG! Anzahl Beobachtungen unter 10, Mittelwert und P95 sind statistisch nicht robust!</v>
      </c>
      <c r="M560" s="16" t="str">
        <f t="shared" si="26"/>
        <v>ACHTUNG! Anzahl Beobachtungen unter 60, P95 ist statistisch nicht robust!</v>
      </c>
    </row>
    <row r="561" spans="1:13" x14ac:dyDescent="0.3">
      <c r="A561" s="9">
        <v>4</v>
      </c>
      <c r="B561" s="96" t="s">
        <v>1824</v>
      </c>
      <c r="C561" s="64">
        <v>2353</v>
      </c>
      <c r="D561" s="9" t="s">
        <v>2584</v>
      </c>
      <c r="E561" s="9">
        <v>2</v>
      </c>
      <c r="F561" s="11">
        <v>3.17714114119855</v>
      </c>
      <c r="G561" s="105" t="s">
        <v>5535</v>
      </c>
      <c r="H561" s="11">
        <v>0.65377711432685404</v>
      </c>
      <c r="I561" s="11">
        <v>3.5932023490311402</v>
      </c>
      <c r="J561" s="105" t="s">
        <v>5536</v>
      </c>
      <c r="K561" s="87" t="str">
        <f t="shared" si="24"/>
        <v>ACHTUNG! Anzahl Beobachtungen unter 10, Mittelwert und P95 sind statistisch nicht robust!</v>
      </c>
      <c r="L561" s="16" t="str">
        <f t="shared" si="25"/>
        <v>ACHTUNG! Anzahl Beobachtungen unter 10, Mittelwert und P95 sind statistisch nicht robust!</v>
      </c>
      <c r="M561" s="16" t="str">
        <f t="shared" si="26"/>
        <v>ACHTUNG! Anzahl Beobachtungen unter 60, P95 ist statistisch nicht robust!</v>
      </c>
    </row>
    <row r="562" spans="1:13" x14ac:dyDescent="0.3">
      <c r="A562" s="9">
        <v>5</v>
      </c>
      <c r="B562" s="96" t="s">
        <v>1825</v>
      </c>
      <c r="C562" s="64">
        <v>2362</v>
      </c>
      <c r="D562" s="9" t="s">
        <v>2585</v>
      </c>
      <c r="E562" s="9">
        <v>2</v>
      </c>
      <c r="F562" s="11">
        <v>3.17714114119855</v>
      </c>
      <c r="G562" s="105" t="s">
        <v>5537</v>
      </c>
      <c r="H562" s="11">
        <v>0.65377711432685404</v>
      </c>
      <c r="I562" s="11">
        <v>3.5932023490311402</v>
      </c>
      <c r="J562" s="105" t="s">
        <v>5536</v>
      </c>
      <c r="K562" s="87" t="str">
        <f t="shared" si="24"/>
        <v>ACHTUNG! Anzahl Beobachtungen unter 10, Mittelwert und P95 sind statistisch nicht robust!</v>
      </c>
      <c r="L562" s="16" t="str">
        <f t="shared" si="25"/>
        <v>ACHTUNG! Anzahl Beobachtungen unter 10, Mittelwert und P95 sind statistisch nicht robust!</v>
      </c>
      <c r="M562" s="16" t="str">
        <f t="shared" si="26"/>
        <v>ACHTUNG! Anzahl Beobachtungen unter 60, P95 ist statistisch nicht robust!</v>
      </c>
    </row>
    <row r="563" spans="1:13" x14ac:dyDescent="0.3">
      <c r="A563" s="9">
        <v>4</v>
      </c>
      <c r="B563" s="96" t="s">
        <v>1826</v>
      </c>
      <c r="C563" s="64">
        <v>2370</v>
      </c>
      <c r="D563" s="9" t="s">
        <v>2586</v>
      </c>
      <c r="E563" s="9">
        <v>3</v>
      </c>
      <c r="F563" s="11">
        <v>3.23183419200382</v>
      </c>
      <c r="G563" s="105" t="s">
        <v>5538</v>
      </c>
      <c r="H563" s="11">
        <v>1.2715180277356</v>
      </c>
      <c r="I563" s="11">
        <v>4.05620215678882</v>
      </c>
      <c r="J563" s="105" t="s">
        <v>5539</v>
      </c>
      <c r="K563" s="87" t="str">
        <f t="shared" si="24"/>
        <v>ACHTUNG! Anzahl Beobachtungen unter 10, Mittelwert und P95 sind statistisch nicht robust!</v>
      </c>
      <c r="L563" s="16" t="str">
        <f t="shared" si="25"/>
        <v>ACHTUNG! Anzahl Beobachtungen unter 10, Mittelwert und P95 sind statistisch nicht robust!</v>
      </c>
      <c r="M563" s="16" t="str">
        <f t="shared" si="26"/>
        <v>ACHTUNG! Anzahl Beobachtungen unter 60, P95 ist statistisch nicht robust!</v>
      </c>
    </row>
    <row r="564" spans="1:13" x14ac:dyDescent="0.3">
      <c r="A564" s="9">
        <v>5</v>
      </c>
      <c r="B564" s="96" t="s">
        <v>1827</v>
      </c>
      <c r="C564" s="64">
        <v>2371</v>
      </c>
      <c r="D564" s="9" t="s">
        <v>2587</v>
      </c>
      <c r="E564" s="9">
        <v>3</v>
      </c>
      <c r="F564" s="11">
        <v>3.23183419200382</v>
      </c>
      <c r="G564" s="105" t="s">
        <v>5538</v>
      </c>
      <c r="H564" s="11">
        <v>1.2715180277356</v>
      </c>
      <c r="I564" s="11">
        <v>4.05620215678882</v>
      </c>
      <c r="J564" s="105" t="s">
        <v>5539</v>
      </c>
      <c r="K564" s="87" t="str">
        <f t="shared" si="24"/>
        <v>ACHTUNG! Anzahl Beobachtungen unter 10, Mittelwert und P95 sind statistisch nicht robust!</v>
      </c>
      <c r="L564" s="16" t="str">
        <f t="shared" si="25"/>
        <v>ACHTUNG! Anzahl Beobachtungen unter 10, Mittelwert und P95 sind statistisch nicht robust!</v>
      </c>
      <c r="M564" s="16" t="str">
        <f t="shared" si="26"/>
        <v>ACHTUNG! Anzahl Beobachtungen unter 60, P95 ist statistisch nicht robust!</v>
      </c>
    </row>
    <row r="565" spans="1:13" x14ac:dyDescent="0.3">
      <c r="A565" s="9">
        <v>4</v>
      </c>
      <c r="B565" s="96" t="s">
        <v>1831</v>
      </c>
      <c r="C565" s="64">
        <v>2426</v>
      </c>
      <c r="D565" s="9" t="s">
        <v>2591</v>
      </c>
      <c r="E565" s="9">
        <v>1</v>
      </c>
      <c r="F565" s="11">
        <v>0.699866735635294</v>
      </c>
      <c r="G565" s="105"/>
      <c r="H565" s="11"/>
      <c r="I565" s="11"/>
      <c r="J565" s="105"/>
      <c r="K565" s="87" t="str">
        <f t="shared" si="24"/>
        <v>ACHTUNG! Anzahl Beobachtungen unter 10, Mittelwert und P95 sind statistisch nicht robust!</v>
      </c>
      <c r="L565" s="16" t="str">
        <f t="shared" si="25"/>
        <v>ACHTUNG! Anzahl Beobachtungen unter 10, Mittelwert und P95 sind statistisch nicht robust!</v>
      </c>
      <c r="M565" s="16" t="str">
        <f t="shared" si="26"/>
        <v>ACHTUNG! Anzahl Beobachtungen unter 60, P95 ist statistisch nicht robust!</v>
      </c>
    </row>
    <row r="566" spans="1:13" x14ac:dyDescent="0.3">
      <c r="A566" s="9">
        <v>5</v>
      </c>
      <c r="B566" s="96" t="s">
        <v>1833</v>
      </c>
      <c r="C566" s="64">
        <v>2431</v>
      </c>
      <c r="D566" s="9" t="s">
        <v>2593</v>
      </c>
      <c r="E566" s="9">
        <v>1</v>
      </c>
      <c r="F566" s="11">
        <v>0.699866735635294</v>
      </c>
      <c r="G566" s="105"/>
      <c r="H566" s="11"/>
      <c r="I566" s="11"/>
      <c r="J566" s="105"/>
      <c r="K566" s="87" t="str">
        <f t="shared" si="24"/>
        <v>ACHTUNG! Anzahl Beobachtungen unter 10, Mittelwert und P95 sind statistisch nicht robust!</v>
      </c>
      <c r="L566" s="16" t="str">
        <f t="shared" si="25"/>
        <v>ACHTUNG! Anzahl Beobachtungen unter 10, Mittelwert und P95 sind statistisch nicht robust!</v>
      </c>
      <c r="M566" s="16" t="str">
        <f t="shared" si="26"/>
        <v>ACHTUNG! Anzahl Beobachtungen unter 60, P95 ist statistisch nicht robust!</v>
      </c>
    </row>
    <row r="567" spans="1:13" x14ac:dyDescent="0.3">
      <c r="A567" s="9">
        <v>4</v>
      </c>
      <c r="B567" s="96" t="s">
        <v>1834</v>
      </c>
      <c r="C567" s="64">
        <v>2437</v>
      </c>
      <c r="D567" s="9" t="s">
        <v>2594</v>
      </c>
      <c r="E567" s="9">
        <v>3</v>
      </c>
      <c r="F567" s="11">
        <v>0.71589021385422003</v>
      </c>
      <c r="G567" s="105" t="s">
        <v>5540</v>
      </c>
      <c r="H567" s="11">
        <v>0.33431340042601199</v>
      </c>
      <c r="I567" s="11">
        <v>0.96186637203278402</v>
      </c>
      <c r="J567" s="105" t="s">
        <v>5541</v>
      </c>
      <c r="K567" s="87" t="str">
        <f t="shared" si="24"/>
        <v>ACHTUNG! Anzahl Beobachtungen unter 10, Mittelwert und P95 sind statistisch nicht robust!</v>
      </c>
      <c r="L567" s="16" t="str">
        <f t="shared" si="25"/>
        <v>ACHTUNG! Anzahl Beobachtungen unter 10, Mittelwert und P95 sind statistisch nicht robust!</v>
      </c>
      <c r="M567" s="16" t="str">
        <f t="shared" si="26"/>
        <v>ACHTUNG! Anzahl Beobachtungen unter 60, P95 ist statistisch nicht robust!</v>
      </c>
    </row>
    <row r="568" spans="1:13" x14ac:dyDescent="0.3">
      <c r="A568" s="9">
        <v>5</v>
      </c>
      <c r="B568" s="96" t="s">
        <v>4418</v>
      </c>
      <c r="C568" s="64">
        <v>2438</v>
      </c>
      <c r="D568" s="9" t="s">
        <v>4419</v>
      </c>
      <c r="E568" s="9">
        <v>3</v>
      </c>
      <c r="F568" s="11">
        <v>0.71589021385422003</v>
      </c>
      <c r="G568" s="105" t="s">
        <v>5540</v>
      </c>
      <c r="H568" s="11">
        <v>0.33431340042601199</v>
      </c>
      <c r="I568" s="11">
        <v>0.96186637203278402</v>
      </c>
      <c r="J568" s="105" t="s">
        <v>5541</v>
      </c>
      <c r="K568" s="87" t="str">
        <f t="shared" si="24"/>
        <v>ACHTUNG! Anzahl Beobachtungen unter 10, Mittelwert und P95 sind statistisch nicht robust!</v>
      </c>
      <c r="L568" s="16" t="str">
        <f t="shared" si="25"/>
        <v>ACHTUNG! Anzahl Beobachtungen unter 10, Mittelwert und P95 sind statistisch nicht robust!</v>
      </c>
      <c r="M568" s="16" t="str">
        <f t="shared" si="26"/>
        <v>ACHTUNG! Anzahl Beobachtungen unter 60, P95 ist statistisch nicht robust!</v>
      </c>
    </row>
    <row r="569" spans="1:13" x14ac:dyDescent="0.3">
      <c r="A569" s="9">
        <v>6</v>
      </c>
      <c r="B569" s="96" t="s">
        <v>4421</v>
      </c>
      <c r="C569" s="64">
        <v>2442</v>
      </c>
      <c r="D569" s="9" t="s">
        <v>2595</v>
      </c>
      <c r="E569" s="9">
        <v>3</v>
      </c>
      <c r="F569" s="11">
        <v>0.71589021385422003</v>
      </c>
      <c r="G569" s="105" t="s">
        <v>5540</v>
      </c>
      <c r="H569" s="11">
        <v>0.33431340042601199</v>
      </c>
      <c r="I569" s="11">
        <v>0.96186637203278402</v>
      </c>
      <c r="J569" s="105" t="s">
        <v>5541</v>
      </c>
      <c r="K569" s="87" t="str">
        <f t="shared" si="24"/>
        <v>ACHTUNG! Anzahl Beobachtungen unter 10, Mittelwert und P95 sind statistisch nicht robust!</v>
      </c>
      <c r="L569" s="16" t="str">
        <f t="shared" si="25"/>
        <v>ACHTUNG! Anzahl Beobachtungen unter 10, Mittelwert und P95 sind statistisch nicht robust!</v>
      </c>
      <c r="M569" s="16" t="str">
        <f t="shared" si="26"/>
        <v>ACHTUNG! Anzahl Beobachtungen unter 60, P95 ist statistisch nicht robust!</v>
      </c>
    </row>
    <row r="570" spans="1:13" x14ac:dyDescent="0.3">
      <c r="A570" s="9">
        <v>2</v>
      </c>
      <c r="B570" s="96" t="s">
        <v>1836</v>
      </c>
      <c r="C570" s="64">
        <v>2508</v>
      </c>
      <c r="D570" s="9" t="s">
        <v>2597</v>
      </c>
      <c r="E570" s="9">
        <v>12</v>
      </c>
      <c r="F570" s="11">
        <v>1.6155063873059201</v>
      </c>
      <c r="G570" s="105" t="s">
        <v>5542</v>
      </c>
      <c r="H570" s="11">
        <v>1.72857132086696</v>
      </c>
      <c r="I570" s="11">
        <v>4.4993718013739699</v>
      </c>
      <c r="J570" s="105" t="s">
        <v>5543</v>
      </c>
      <c r="K570" s="87" t="str">
        <f t="shared" si="24"/>
        <v>ACHTUNG! Anzahl Beobachtungen unter 60, P95 ist statistisch nicht robust!</v>
      </c>
      <c r="L570" s="16" t="str">
        <f t="shared" si="25"/>
        <v/>
      </c>
      <c r="M570" s="16" t="str">
        <f t="shared" si="26"/>
        <v>ACHTUNG! Anzahl Beobachtungen unter 60, P95 ist statistisch nicht robust!</v>
      </c>
    </row>
    <row r="571" spans="1:13" x14ac:dyDescent="0.3">
      <c r="A571" s="9">
        <v>3</v>
      </c>
      <c r="B571" s="96" t="s">
        <v>3204</v>
      </c>
      <c r="C571" s="64">
        <v>2536</v>
      </c>
      <c r="D571" s="9" t="s">
        <v>3517</v>
      </c>
      <c r="E571" s="9">
        <v>10</v>
      </c>
      <c r="F571" s="11">
        <v>1.08940597997917</v>
      </c>
      <c r="G571" s="105" t="s">
        <v>5544</v>
      </c>
      <c r="H571" s="11">
        <v>0.82077261979569605</v>
      </c>
      <c r="I571" s="11">
        <v>2.4758272046141299</v>
      </c>
      <c r="J571" s="105" t="s">
        <v>5545</v>
      </c>
      <c r="K571" s="87" t="str">
        <f t="shared" si="24"/>
        <v>ACHTUNG! Anzahl Beobachtungen unter 60, P95 ist statistisch nicht robust!</v>
      </c>
      <c r="L571" s="16" t="str">
        <f t="shared" si="25"/>
        <v/>
      </c>
      <c r="M571" s="16" t="str">
        <f t="shared" si="26"/>
        <v>ACHTUNG! Anzahl Beobachtungen unter 60, P95 ist statistisch nicht robust!</v>
      </c>
    </row>
    <row r="572" spans="1:13" x14ac:dyDescent="0.3">
      <c r="A572" s="9">
        <v>4</v>
      </c>
      <c r="B572" s="96" t="s">
        <v>3205</v>
      </c>
      <c r="C572" s="64">
        <v>2540</v>
      </c>
      <c r="D572" s="9" t="s">
        <v>3518</v>
      </c>
      <c r="E572" s="9">
        <v>10</v>
      </c>
      <c r="F572" s="11">
        <v>1.08940597997917</v>
      </c>
      <c r="G572" s="105" t="s">
        <v>5546</v>
      </c>
      <c r="H572" s="11">
        <v>0.82077261979569605</v>
      </c>
      <c r="I572" s="11">
        <v>2.4758272046141299</v>
      </c>
      <c r="J572" s="105" t="s">
        <v>5545</v>
      </c>
      <c r="K572" s="87" t="str">
        <f t="shared" si="24"/>
        <v>ACHTUNG! Anzahl Beobachtungen unter 60, P95 ist statistisch nicht robust!</v>
      </c>
      <c r="L572" s="16" t="str">
        <f t="shared" si="25"/>
        <v/>
      </c>
      <c r="M572" s="16" t="str">
        <f t="shared" si="26"/>
        <v>ACHTUNG! Anzahl Beobachtungen unter 60, P95 ist statistisch nicht robust!</v>
      </c>
    </row>
    <row r="573" spans="1:13" x14ac:dyDescent="0.3">
      <c r="A573" s="9">
        <v>3</v>
      </c>
      <c r="B573" s="96" t="s">
        <v>3206</v>
      </c>
      <c r="C573" s="64">
        <v>2545</v>
      </c>
      <c r="D573" s="9" t="s">
        <v>3519</v>
      </c>
      <c r="E573" s="9">
        <v>2</v>
      </c>
      <c r="F573" s="11">
        <v>4.24600842393966</v>
      </c>
      <c r="G573" s="105" t="s">
        <v>5547</v>
      </c>
      <c r="H573" s="11">
        <v>3.1933742919586399</v>
      </c>
      <c r="I573" s="11">
        <v>6.27825937897933</v>
      </c>
      <c r="J573" s="105" t="s">
        <v>5548</v>
      </c>
      <c r="K573" s="87" t="str">
        <f t="shared" si="24"/>
        <v>ACHTUNG! Anzahl Beobachtungen unter 10, Mittelwert und P95 sind statistisch nicht robust!</v>
      </c>
      <c r="L573" s="16" t="str">
        <f t="shared" si="25"/>
        <v>ACHTUNG! Anzahl Beobachtungen unter 10, Mittelwert und P95 sind statistisch nicht robust!</v>
      </c>
      <c r="M573" s="16" t="str">
        <f t="shared" si="26"/>
        <v>ACHTUNG! Anzahl Beobachtungen unter 60, P95 ist statistisch nicht robust!</v>
      </c>
    </row>
    <row r="574" spans="1:13" x14ac:dyDescent="0.3">
      <c r="A574" s="9">
        <v>2</v>
      </c>
      <c r="B574" s="96" t="s">
        <v>1839</v>
      </c>
      <c r="C574" s="64">
        <v>2548</v>
      </c>
      <c r="D574" s="9" t="s">
        <v>2600</v>
      </c>
      <c r="E574" s="9">
        <v>1</v>
      </c>
      <c r="F574" s="11">
        <v>1.9607843137254899</v>
      </c>
      <c r="G574" s="105"/>
      <c r="H574" s="11"/>
      <c r="I574" s="11"/>
      <c r="J574" s="105"/>
      <c r="K574" s="87" t="str">
        <f t="shared" si="24"/>
        <v>ACHTUNG! Anzahl Beobachtungen unter 10, Mittelwert und P95 sind statistisch nicht robust!</v>
      </c>
      <c r="L574" s="16" t="str">
        <f t="shared" si="25"/>
        <v>ACHTUNG! Anzahl Beobachtungen unter 10, Mittelwert und P95 sind statistisch nicht robust!</v>
      </c>
      <c r="M574" s="16" t="str">
        <f t="shared" si="26"/>
        <v>ACHTUNG! Anzahl Beobachtungen unter 60, P95 ist statistisch nicht robust!</v>
      </c>
    </row>
    <row r="575" spans="1:13" x14ac:dyDescent="0.3">
      <c r="A575" s="9">
        <v>3</v>
      </c>
      <c r="B575" s="96" t="s">
        <v>3207</v>
      </c>
      <c r="C575" s="64">
        <v>2578</v>
      </c>
      <c r="D575" s="9" t="s">
        <v>3520</v>
      </c>
      <c r="E575" s="9">
        <v>1</v>
      </c>
      <c r="F575" s="11">
        <v>1.9607843137254899</v>
      </c>
      <c r="G575" s="105"/>
      <c r="H575" s="11"/>
      <c r="I575" s="11"/>
      <c r="J575" s="105"/>
      <c r="K575" s="87" t="str">
        <f t="shared" si="24"/>
        <v>ACHTUNG! Anzahl Beobachtungen unter 10, Mittelwert und P95 sind statistisch nicht robust!</v>
      </c>
      <c r="L575" s="16" t="str">
        <f t="shared" si="25"/>
        <v>ACHTUNG! Anzahl Beobachtungen unter 10, Mittelwert und P95 sind statistisch nicht robust!</v>
      </c>
      <c r="M575" s="16" t="str">
        <f t="shared" si="26"/>
        <v>ACHTUNG! Anzahl Beobachtungen unter 60, P95 ist statistisch nicht robust!</v>
      </c>
    </row>
    <row r="576" spans="1:13" x14ac:dyDescent="0.3">
      <c r="A576" s="9">
        <v>4</v>
      </c>
      <c r="B576" s="96" t="s">
        <v>3208</v>
      </c>
      <c r="C576" s="64">
        <v>2586</v>
      </c>
      <c r="D576" s="9" t="s">
        <v>3521</v>
      </c>
      <c r="E576" s="9">
        <v>1</v>
      </c>
      <c r="F576" s="11">
        <v>1.9607843137254899</v>
      </c>
      <c r="G576" s="105"/>
      <c r="H576" s="11"/>
      <c r="I576" s="11"/>
      <c r="J576" s="105"/>
      <c r="K576" s="87" t="str">
        <f t="shared" si="24"/>
        <v>ACHTUNG! Anzahl Beobachtungen unter 10, Mittelwert und P95 sind statistisch nicht robust!</v>
      </c>
      <c r="L576" s="16" t="str">
        <f t="shared" si="25"/>
        <v>ACHTUNG! Anzahl Beobachtungen unter 10, Mittelwert und P95 sind statistisch nicht robust!</v>
      </c>
      <c r="M576" s="16" t="str">
        <f t="shared" si="26"/>
        <v>ACHTUNG! Anzahl Beobachtungen unter 60, P95 ist statistisch nicht robust!</v>
      </c>
    </row>
    <row r="577" spans="1:13" x14ac:dyDescent="0.3">
      <c r="A577" s="9">
        <v>2</v>
      </c>
      <c r="B577" s="96" t="s">
        <v>1841</v>
      </c>
      <c r="C577" s="64">
        <v>2637</v>
      </c>
      <c r="D577" s="9" t="s">
        <v>2602</v>
      </c>
      <c r="E577" s="9">
        <v>50</v>
      </c>
      <c r="F577" s="11">
        <v>1.0951586689841299</v>
      </c>
      <c r="G577" s="105" t="s">
        <v>5549</v>
      </c>
      <c r="H577" s="11">
        <v>0.90659071159861404</v>
      </c>
      <c r="I577" s="11">
        <v>2.8959138957886399</v>
      </c>
      <c r="J577" s="105" t="s">
        <v>5550</v>
      </c>
      <c r="K577" s="87" t="str">
        <f t="shared" si="24"/>
        <v>ACHTUNG! Anzahl Beobachtungen unter 60, P95 ist statistisch nicht robust!</v>
      </c>
      <c r="L577" s="16" t="str">
        <f t="shared" si="25"/>
        <v/>
      </c>
      <c r="M577" s="16" t="str">
        <f t="shared" si="26"/>
        <v>ACHTUNG! Anzahl Beobachtungen unter 60, P95 ist statistisch nicht robust!</v>
      </c>
    </row>
    <row r="578" spans="1:13" x14ac:dyDescent="0.3">
      <c r="A578" s="9">
        <v>3</v>
      </c>
      <c r="B578" s="96" t="s">
        <v>1842</v>
      </c>
      <c r="C578" s="64">
        <v>2638</v>
      </c>
      <c r="D578" s="9" t="s">
        <v>2603</v>
      </c>
      <c r="E578" s="9">
        <v>49</v>
      </c>
      <c r="F578" s="11">
        <v>1.0535796597698901</v>
      </c>
      <c r="G578" s="105" t="s">
        <v>5551</v>
      </c>
      <c r="H578" s="11">
        <v>0.86648036717701404</v>
      </c>
      <c r="I578" s="11">
        <v>2.73495989304813</v>
      </c>
      <c r="J578" s="105" t="s">
        <v>5552</v>
      </c>
      <c r="K578" s="87" t="str">
        <f t="shared" si="24"/>
        <v>ACHTUNG! Anzahl Beobachtungen unter 60, P95 ist statistisch nicht robust!</v>
      </c>
      <c r="L578" s="16" t="str">
        <f t="shared" si="25"/>
        <v/>
      </c>
      <c r="M578" s="16" t="str">
        <f t="shared" si="26"/>
        <v>ACHTUNG! Anzahl Beobachtungen unter 60, P95 ist statistisch nicht robust!</v>
      </c>
    </row>
    <row r="579" spans="1:13" x14ac:dyDescent="0.3">
      <c r="A579" s="9">
        <v>4</v>
      </c>
      <c r="B579" s="96" t="s">
        <v>3209</v>
      </c>
      <c r="C579" s="64">
        <v>2643</v>
      </c>
      <c r="D579" s="9" t="s">
        <v>3522</v>
      </c>
      <c r="E579" s="9">
        <v>24</v>
      </c>
      <c r="F579" s="11">
        <v>1.22661772532512</v>
      </c>
      <c r="G579" s="105" t="s">
        <v>5553</v>
      </c>
      <c r="H579" s="11">
        <v>0.83514260265474205</v>
      </c>
      <c r="I579" s="11">
        <v>2.6594664184858599</v>
      </c>
      <c r="J579" s="105" t="s">
        <v>5554</v>
      </c>
      <c r="K579" s="87" t="str">
        <f t="shared" si="24"/>
        <v>ACHTUNG! Anzahl Beobachtungen unter 60, P95 ist statistisch nicht robust!</v>
      </c>
      <c r="L579" s="16" t="str">
        <f t="shared" si="25"/>
        <v/>
      </c>
      <c r="M579" s="16" t="str">
        <f t="shared" si="26"/>
        <v>ACHTUNG! Anzahl Beobachtungen unter 60, P95 ist statistisch nicht robust!</v>
      </c>
    </row>
    <row r="580" spans="1:13" x14ac:dyDescent="0.3">
      <c r="A580" s="9">
        <v>4</v>
      </c>
      <c r="B580" s="96" t="s">
        <v>3210</v>
      </c>
      <c r="C580" s="64">
        <v>2644</v>
      </c>
      <c r="D580" s="9" t="s">
        <v>3523</v>
      </c>
      <c r="E580" s="9">
        <v>2</v>
      </c>
      <c r="F580" s="11">
        <v>0.59766249928978799</v>
      </c>
      <c r="G580" s="105" t="s">
        <v>5555</v>
      </c>
      <c r="H580" s="11">
        <v>0.53787153631372597</v>
      </c>
      <c r="I580" s="11">
        <v>0.939961848950984</v>
      </c>
      <c r="J580" s="105" t="s">
        <v>5556</v>
      </c>
      <c r="K580" s="87" t="str">
        <f t="shared" ref="K580:K643" si="27">IF(NOT(L580=""),L580,IF(NOT(M580=""),M580,""))</f>
        <v>ACHTUNG! Anzahl Beobachtungen unter 10, Mittelwert und P95 sind statistisch nicht robust!</v>
      </c>
      <c r="L580" s="16" t="str">
        <f t="shared" ref="L580:L643" si="28">IF(E580&lt;10,"ACHTUNG! Anzahl Beobachtungen unter 10, Mittelwert und P95 sind statistisch nicht robust!","")</f>
        <v>ACHTUNG! Anzahl Beobachtungen unter 10, Mittelwert und P95 sind statistisch nicht robust!</v>
      </c>
      <c r="M580" s="16" t="str">
        <f t="shared" ref="M580:M643" si="29">IF(E580&lt;60,"ACHTUNG! Anzahl Beobachtungen unter 60, P95 ist statistisch nicht robust!","")</f>
        <v>ACHTUNG! Anzahl Beobachtungen unter 60, P95 ist statistisch nicht robust!</v>
      </c>
    </row>
    <row r="581" spans="1:13" x14ac:dyDescent="0.3">
      <c r="A581" s="9">
        <v>4</v>
      </c>
      <c r="B581" s="96" t="s">
        <v>3211</v>
      </c>
      <c r="C581" s="64">
        <v>2646</v>
      </c>
      <c r="D581" s="9" t="s">
        <v>3524</v>
      </c>
      <c r="E581" s="9">
        <v>1</v>
      </c>
      <c r="F581" s="11">
        <v>0.75461703213818199</v>
      </c>
      <c r="G581" s="105"/>
      <c r="H581" s="11"/>
      <c r="I581" s="11"/>
      <c r="J581" s="105"/>
      <c r="K581" s="87" t="str">
        <f t="shared" si="27"/>
        <v>ACHTUNG! Anzahl Beobachtungen unter 10, Mittelwert und P95 sind statistisch nicht robust!</v>
      </c>
      <c r="L581" s="16" t="str">
        <f t="shared" si="28"/>
        <v>ACHTUNG! Anzahl Beobachtungen unter 10, Mittelwert und P95 sind statistisch nicht robust!</v>
      </c>
      <c r="M581" s="16" t="str">
        <f t="shared" si="29"/>
        <v>ACHTUNG! Anzahl Beobachtungen unter 60, P95 ist statistisch nicht robust!</v>
      </c>
    </row>
    <row r="582" spans="1:13" x14ac:dyDescent="0.3">
      <c r="A582" s="9">
        <v>4</v>
      </c>
      <c r="B582" s="96" t="s">
        <v>3212</v>
      </c>
      <c r="C582" s="64">
        <v>2655</v>
      </c>
      <c r="D582" s="9" t="s">
        <v>3525</v>
      </c>
      <c r="E582" s="9">
        <v>28</v>
      </c>
      <c r="F582" s="11">
        <v>0.50610080210005903</v>
      </c>
      <c r="G582" s="105" t="s">
        <v>5557</v>
      </c>
      <c r="H582" s="11">
        <v>0.65150366240315505</v>
      </c>
      <c r="I582" s="11">
        <v>1.8062525768850299</v>
      </c>
      <c r="J582" s="105" t="s">
        <v>5558</v>
      </c>
      <c r="K582" s="87" t="str">
        <f t="shared" si="27"/>
        <v>ACHTUNG! Anzahl Beobachtungen unter 60, P95 ist statistisch nicht robust!</v>
      </c>
      <c r="L582" s="16" t="str">
        <f t="shared" si="28"/>
        <v/>
      </c>
      <c r="M582" s="16" t="str">
        <f t="shared" si="29"/>
        <v>ACHTUNG! Anzahl Beobachtungen unter 60, P95 ist statistisch nicht robust!</v>
      </c>
    </row>
    <row r="583" spans="1:13" x14ac:dyDescent="0.3">
      <c r="A583" s="9">
        <v>5</v>
      </c>
      <c r="B583" s="96" t="s">
        <v>3213</v>
      </c>
      <c r="C583" s="64">
        <v>2657</v>
      </c>
      <c r="D583" s="9" t="s">
        <v>3526</v>
      </c>
      <c r="E583" s="9">
        <v>11</v>
      </c>
      <c r="F583" s="11">
        <v>0.31846288185861499</v>
      </c>
      <c r="G583" s="105" t="s">
        <v>5559</v>
      </c>
      <c r="H583" s="11">
        <v>0.17796901352391001</v>
      </c>
      <c r="I583" s="11">
        <v>0.57071248189556301</v>
      </c>
      <c r="J583" s="105" t="s">
        <v>5560</v>
      </c>
      <c r="K583" s="87" t="str">
        <f t="shared" si="27"/>
        <v>ACHTUNG! Anzahl Beobachtungen unter 60, P95 ist statistisch nicht robust!</v>
      </c>
      <c r="L583" s="16" t="str">
        <f t="shared" si="28"/>
        <v/>
      </c>
      <c r="M583" s="16" t="str">
        <f t="shared" si="29"/>
        <v>ACHTUNG! Anzahl Beobachtungen unter 60, P95 ist statistisch nicht robust!</v>
      </c>
    </row>
    <row r="584" spans="1:13" x14ac:dyDescent="0.3">
      <c r="A584" s="9">
        <v>5</v>
      </c>
      <c r="B584" s="96" t="s">
        <v>3214</v>
      </c>
      <c r="C584" s="64">
        <v>2660</v>
      </c>
      <c r="D584" s="9" t="s">
        <v>3527</v>
      </c>
      <c r="E584" s="9">
        <v>1</v>
      </c>
      <c r="F584" s="11">
        <v>9.0909090909090898E-2</v>
      </c>
      <c r="G584" s="105"/>
      <c r="H584" s="11"/>
      <c r="I584" s="11"/>
      <c r="J584" s="105"/>
      <c r="K584" s="87" t="str">
        <f t="shared" si="27"/>
        <v>ACHTUNG! Anzahl Beobachtungen unter 10, Mittelwert und P95 sind statistisch nicht robust!</v>
      </c>
      <c r="L584" s="16" t="str">
        <f t="shared" si="28"/>
        <v>ACHTUNG! Anzahl Beobachtungen unter 10, Mittelwert und P95 sind statistisch nicht robust!</v>
      </c>
      <c r="M584" s="16" t="str">
        <f t="shared" si="29"/>
        <v>ACHTUNG! Anzahl Beobachtungen unter 60, P95 ist statistisch nicht robust!</v>
      </c>
    </row>
    <row r="585" spans="1:13" x14ac:dyDescent="0.3">
      <c r="A585" s="9">
        <v>5</v>
      </c>
      <c r="B585" s="96" t="s">
        <v>3215</v>
      </c>
      <c r="C585" s="64">
        <v>2662</v>
      </c>
      <c r="D585" s="9" t="s">
        <v>3528</v>
      </c>
      <c r="E585" s="9">
        <v>15</v>
      </c>
      <c r="F585" s="11">
        <v>0.55967039442725197</v>
      </c>
      <c r="G585" s="105" t="s">
        <v>5561</v>
      </c>
      <c r="H585" s="11">
        <v>0.74320922467110595</v>
      </c>
      <c r="I585" s="11">
        <v>1.67448223020246</v>
      </c>
      <c r="J585" s="105" t="s">
        <v>5562</v>
      </c>
      <c r="K585" s="87" t="str">
        <f t="shared" si="27"/>
        <v>ACHTUNG! Anzahl Beobachtungen unter 60, P95 ist statistisch nicht robust!</v>
      </c>
      <c r="L585" s="16" t="str">
        <f t="shared" si="28"/>
        <v/>
      </c>
      <c r="M585" s="16" t="str">
        <f t="shared" si="29"/>
        <v>ACHTUNG! Anzahl Beobachtungen unter 60, P95 ist statistisch nicht robust!</v>
      </c>
    </row>
    <row r="586" spans="1:13" x14ac:dyDescent="0.3">
      <c r="A586" s="9">
        <v>4</v>
      </c>
      <c r="B586" s="96" t="s">
        <v>1845</v>
      </c>
      <c r="C586" s="64">
        <v>2663</v>
      </c>
      <c r="D586" s="9" t="s">
        <v>2606</v>
      </c>
      <c r="E586" s="9">
        <v>6</v>
      </c>
      <c r="F586" s="11">
        <v>1.0109689052336901</v>
      </c>
      <c r="G586" s="105" t="s">
        <v>5563</v>
      </c>
      <c r="H586" s="11">
        <v>0.92528846097532802</v>
      </c>
      <c r="I586" s="11">
        <v>2.38910276448842</v>
      </c>
      <c r="J586" s="105" t="s">
        <v>5564</v>
      </c>
      <c r="K586" s="87" t="str">
        <f t="shared" si="27"/>
        <v>ACHTUNG! Anzahl Beobachtungen unter 10, Mittelwert und P95 sind statistisch nicht robust!</v>
      </c>
      <c r="L586" s="16" t="str">
        <f t="shared" si="28"/>
        <v>ACHTUNG! Anzahl Beobachtungen unter 10, Mittelwert und P95 sind statistisch nicht robust!</v>
      </c>
      <c r="M586" s="16" t="str">
        <f t="shared" si="29"/>
        <v>ACHTUNG! Anzahl Beobachtungen unter 60, P95 ist statistisch nicht robust!</v>
      </c>
    </row>
    <row r="587" spans="1:13" x14ac:dyDescent="0.3">
      <c r="A587" s="9">
        <v>5</v>
      </c>
      <c r="B587" s="96" t="s">
        <v>1846</v>
      </c>
      <c r="C587" s="64">
        <v>2664</v>
      </c>
      <c r="D587" s="9" t="s">
        <v>2607</v>
      </c>
      <c r="E587" s="9">
        <v>5</v>
      </c>
      <c r="F587" s="11">
        <v>0.96732165116027602</v>
      </c>
      <c r="G587" s="105" t="s">
        <v>5565</v>
      </c>
      <c r="H587" s="11">
        <v>1.0275749603345199</v>
      </c>
      <c r="I587" s="11">
        <v>2.35695187165775</v>
      </c>
      <c r="J587" s="105" t="s">
        <v>5566</v>
      </c>
      <c r="K587" s="87" t="str">
        <f t="shared" si="27"/>
        <v>ACHTUNG! Anzahl Beobachtungen unter 10, Mittelwert und P95 sind statistisch nicht robust!</v>
      </c>
      <c r="L587" s="16" t="str">
        <f t="shared" si="28"/>
        <v>ACHTUNG! Anzahl Beobachtungen unter 10, Mittelwert und P95 sind statistisch nicht robust!</v>
      </c>
      <c r="M587" s="16" t="str">
        <f t="shared" si="29"/>
        <v>ACHTUNG! Anzahl Beobachtungen unter 60, P95 ist statistisch nicht robust!</v>
      </c>
    </row>
    <row r="588" spans="1:13" x14ac:dyDescent="0.3">
      <c r="A588" s="9">
        <v>3</v>
      </c>
      <c r="B588" s="96" t="s">
        <v>1847</v>
      </c>
      <c r="C588" s="64">
        <v>2668</v>
      </c>
      <c r="D588" s="9" t="s">
        <v>2608</v>
      </c>
      <c r="E588" s="9">
        <v>1</v>
      </c>
      <c r="F588" s="11">
        <v>3.1325301204819298</v>
      </c>
      <c r="G588" s="105"/>
      <c r="H588" s="11"/>
      <c r="I588" s="11"/>
      <c r="J588" s="105"/>
      <c r="K588" s="87" t="str">
        <f t="shared" si="27"/>
        <v>ACHTUNG! Anzahl Beobachtungen unter 10, Mittelwert und P95 sind statistisch nicht robust!</v>
      </c>
      <c r="L588" s="16" t="str">
        <f t="shared" si="28"/>
        <v>ACHTUNG! Anzahl Beobachtungen unter 10, Mittelwert und P95 sind statistisch nicht robust!</v>
      </c>
      <c r="M588" s="16" t="str">
        <f t="shared" si="29"/>
        <v>ACHTUNG! Anzahl Beobachtungen unter 60, P95 ist statistisch nicht robust!</v>
      </c>
    </row>
    <row r="589" spans="1:13" x14ac:dyDescent="0.3">
      <c r="A589" s="9">
        <v>4</v>
      </c>
      <c r="B589" s="96" t="s">
        <v>3216</v>
      </c>
      <c r="C589" s="64">
        <v>2669</v>
      </c>
      <c r="D589" s="9" t="s">
        <v>3529</v>
      </c>
      <c r="E589" s="9">
        <v>1</v>
      </c>
      <c r="F589" s="11">
        <v>3.1325301204819298</v>
      </c>
      <c r="G589" s="105"/>
      <c r="H589" s="11"/>
      <c r="I589" s="11"/>
      <c r="J589" s="105"/>
      <c r="K589" s="87" t="str">
        <f t="shared" si="27"/>
        <v>ACHTUNG! Anzahl Beobachtungen unter 10, Mittelwert und P95 sind statistisch nicht robust!</v>
      </c>
      <c r="L589" s="16" t="str">
        <f t="shared" si="28"/>
        <v>ACHTUNG! Anzahl Beobachtungen unter 10, Mittelwert und P95 sind statistisch nicht robust!</v>
      </c>
      <c r="M589" s="16" t="str">
        <f t="shared" si="29"/>
        <v>ACHTUNG! Anzahl Beobachtungen unter 60, P95 ist statistisch nicht robust!</v>
      </c>
    </row>
    <row r="590" spans="1:13" x14ac:dyDescent="0.3">
      <c r="A590" s="9">
        <v>1</v>
      </c>
      <c r="B590" s="96" t="s">
        <v>1849</v>
      </c>
      <c r="C590" s="64">
        <v>2676</v>
      </c>
      <c r="D590" s="9" t="s">
        <v>2610</v>
      </c>
      <c r="E590" s="9">
        <v>1010</v>
      </c>
      <c r="F590" s="11">
        <v>3.60503939556936</v>
      </c>
      <c r="G590" s="105" t="s">
        <v>5567</v>
      </c>
      <c r="H590" s="11">
        <v>3.2978694653202898</v>
      </c>
      <c r="I590" s="11">
        <v>10.1449486109288</v>
      </c>
      <c r="J590" s="105" t="s">
        <v>5568</v>
      </c>
      <c r="K590" s="87" t="str">
        <f t="shared" si="27"/>
        <v/>
      </c>
      <c r="L590" s="16" t="str">
        <f t="shared" si="28"/>
        <v/>
      </c>
      <c r="M590" s="16" t="str">
        <f t="shared" si="29"/>
        <v/>
      </c>
    </row>
    <row r="591" spans="1:13" x14ac:dyDescent="0.3">
      <c r="A591" s="9">
        <v>2</v>
      </c>
      <c r="B591" s="96" t="s">
        <v>1850</v>
      </c>
      <c r="C591" s="64">
        <v>2677</v>
      </c>
      <c r="D591" s="9" t="s">
        <v>2611</v>
      </c>
      <c r="E591" s="9">
        <v>613</v>
      </c>
      <c r="F591" s="11">
        <v>3.4767185744446798</v>
      </c>
      <c r="G591" s="105" t="s">
        <v>5569</v>
      </c>
      <c r="H591" s="11">
        <v>3.07091914035365</v>
      </c>
      <c r="I591" s="11">
        <v>9.5229994043910793</v>
      </c>
      <c r="J591" s="105" t="s">
        <v>5570</v>
      </c>
      <c r="K591" s="87" t="str">
        <f t="shared" si="27"/>
        <v/>
      </c>
      <c r="L591" s="16" t="str">
        <f t="shared" si="28"/>
        <v/>
      </c>
      <c r="M591" s="16" t="str">
        <f t="shared" si="29"/>
        <v/>
      </c>
    </row>
    <row r="592" spans="1:13" x14ac:dyDescent="0.3">
      <c r="A592" s="9">
        <v>3</v>
      </c>
      <c r="B592" s="96" t="s">
        <v>1851</v>
      </c>
      <c r="C592" s="64">
        <v>2678</v>
      </c>
      <c r="D592" s="9" t="s">
        <v>2612</v>
      </c>
      <c r="E592" s="9">
        <v>559</v>
      </c>
      <c r="F592" s="11">
        <v>3.6004521641664899</v>
      </c>
      <c r="G592" s="105" t="s">
        <v>5571</v>
      </c>
      <c r="H592" s="11">
        <v>3.0037579997548001</v>
      </c>
      <c r="I592" s="11">
        <v>9.3469236322798004</v>
      </c>
      <c r="J592" s="105" t="s">
        <v>5572</v>
      </c>
      <c r="K592" s="87" t="str">
        <f t="shared" si="27"/>
        <v/>
      </c>
      <c r="L592" s="16" t="str">
        <f t="shared" si="28"/>
        <v/>
      </c>
      <c r="M592" s="16" t="str">
        <f t="shared" si="29"/>
        <v/>
      </c>
    </row>
    <row r="593" spans="1:13" x14ac:dyDescent="0.3">
      <c r="A593" s="9">
        <v>4</v>
      </c>
      <c r="B593" s="96" t="s">
        <v>1852</v>
      </c>
      <c r="C593" s="64">
        <v>2679</v>
      </c>
      <c r="D593" s="9" t="s">
        <v>2613</v>
      </c>
      <c r="E593" s="9">
        <v>18</v>
      </c>
      <c r="F593" s="11">
        <v>3.7454893051627001</v>
      </c>
      <c r="G593" s="105" t="s">
        <v>5573</v>
      </c>
      <c r="H593" s="11">
        <v>2.5532182035962601</v>
      </c>
      <c r="I593" s="11">
        <v>8.4571212096253294</v>
      </c>
      <c r="J593" s="105" t="s">
        <v>5574</v>
      </c>
      <c r="K593" s="87" t="str">
        <f t="shared" si="27"/>
        <v>ACHTUNG! Anzahl Beobachtungen unter 60, P95 ist statistisch nicht robust!</v>
      </c>
      <c r="L593" s="16" t="str">
        <f t="shared" si="28"/>
        <v/>
      </c>
      <c r="M593" s="16" t="str">
        <f t="shared" si="29"/>
        <v>ACHTUNG! Anzahl Beobachtungen unter 60, P95 ist statistisch nicht robust!</v>
      </c>
    </row>
    <row r="594" spans="1:13" x14ac:dyDescent="0.3">
      <c r="A594" s="9">
        <v>5</v>
      </c>
      <c r="B594" s="96" t="s">
        <v>1853</v>
      </c>
      <c r="C594" s="64">
        <v>2680</v>
      </c>
      <c r="D594" s="9" t="s">
        <v>2614</v>
      </c>
      <c r="E594" s="9">
        <v>18</v>
      </c>
      <c r="F594" s="11">
        <v>3.7454893051627001</v>
      </c>
      <c r="G594" s="105" t="s">
        <v>5575</v>
      </c>
      <c r="H594" s="11">
        <v>2.5532182035962601</v>
      </c>
      <c r="I594" s="11">
        <v>8.4571212096253294</v>
      </c>
      <c r="J594" s="105" t="s">
        <v>5574</v>
      </c>
      <c r="K594" s="87" t="str">
        <f t="shared" si="27"/>
        <v>ACHTUNG! Anzahl Beobachtungen unter 60, P95 ist statistisch nicht robust!</v>
      </c>
      <c r="L594" s="16" t="str">
        <f t="shared" si="28"/>
        <v/>
      </c>
      <c r="M594" s="16" t="str">
        <f t="shared" si="29"/>
        <v>ACHTUNG! Anzahl Beobachtungen unter 60, P95 ist statistisch nicht robust!</v>
      </c>
    </row>
    <row r="595" spans="1:13" x14ac:dyDescent="0.3">
      <c r="A595" s="9">
        <v>6</v>
      </c>
      <c r="B595" s="96" t="s">
        <v>1855</v>
      </c>
      <c r="C595" s="64">
        <v>2683</v>
      </c>
      <c r="D595" s="9" t="s">
        <v>2616</v>
      </c>
      <c r="E595" s="9">
        <v>18</v>
      </c>
      <c r="F595" s="11">
        <v>3.7454893051627001</v>
      </c>
      <c r="G595" s="105" t="s">
        <v>5576</v>
      </c>
      <c r="H595" s="11">
        <v>2.5532182035962601</v>
      </c>
      <c r="I595" s="11">
        <v>8.4571212096253294</v>
      </c>
      <c r="J595" s="105" t="s">
        <v>5574</v>
      </c>
      <c r="K595" s="87" t="str">
        <f t="shared" si="27"/>
        <v>ACHTUNG! Anzahl Beobachtungen unter 60, P95 ist statistisch nicht robust!</v>
      </c>
      <c r="L595" s="16" t="str">
        <f t="shared" si="28"/>
        <v/>
      </c>
      <c r="M595" s="16" t="str">
        <f t="shared" si="29"/>
        <v>ACHTUNG! Anzahl Beobachtungen unter 60, P95 ist statistisch nicht robust!</v>
      </c>
    </row>
    <row r="596" spans="1:13" x14ac:dyDescent="0.3">
      <c r="A596" s="9">
        <v>4</v>
      </c>
      <c r="B596" s="96" t="s">
        <v>1857</v>
      </c>
      <c r="C596" s="64">
        <v>2706</v>
      </c>
      <c r="D596" s="9" t="s">
        <v>2618</v>
      </c>
      <c r="E596" s="9">
        <v>23</v>
      </c>
      <c r="F596" s="11">
        <v>3.8617774086319798</v>
      </c>
      <c r="G596" s="105" t="s">
        <v>5577</v>
      </c>
      <c r="H596" s="11">
        <v>1.39213558291154</v>
      </c>
      <c r="I596" s="11">
        <v>5.6565608074362199</v>
      </c>
      <c r="J596" s="105" t="s">
        <v>5578</v>
      </c>
      <c r="K596" s="87" t="str">
        <f t="shared" si="27"/>
        <v>ACHTUNG! Anzahl Beobachtungen unter 60, P95 ist statistisch nicht robust!</v>
      </c>
      <c r="L596" s="16" t="str">
        <f t="shared" si="28"/>
        <v/>
      </c>
      <c r="M596" s="16" t="str">
        <f t="shared" si="29"/>
        <v>ACHTUNG! Anzahl Beobachtungen unter 60, P95 ist statistisch nicht robust!</v>
      </c>
    </row>
    <row r="597" spans="1:13" x14ac:dyDescent="0.3">
      <c r="A597" s="9">
        <v>3</v>
      </c>
      <c r="B597" s="96" t="s">
        <v>1858</v>
      </c>
      <c r="C597" s="64">
        <v>2707</v>
      </c>
      <c r="D597" s="9" t="s">
        <v>2619</v>
      </c>
      <c r="E597" s="9">
        <v>104</v>
      </c>
      <c r="F597" s="11">
        <v>0.54109328356776898</v>
      </c>
      <c r="G597" s="105" t="s">
        <v>5579</v>
      </c>
      <c r="H597" s="11">
        <v>0.42958761358687902</v>
      </c>
      <c r="I597" s="11">
        <v>1.3373958767648499</v>
      </c>
      <c r="J597" s="105" t="s">
        <v>5580</v>
      </c>
      <c r="K597" s="87" t="str">
        <f t="shared" si="27"/>
        <v/>
      </c>
      <c r="L597" s="16" t="str">
        <f t="shared" si="28"/>
        <v/>
      </c>
      <c r="M597" s="16" t="str">
        <f t="shared" si="29"/>
        <v/>
      </c>
    </row>
    <row r="598" spans="1:13" x14ac:dyDescent="0.3">
      <c r="A598" s="9">
        <v>4</v>
      </c>
      <c r="B598" s="96" t="s">
        <v>1859</v>
      </c>
      <c r="C598" s="64">
        <v>2708</v>
      </c>
      <c r="D598" s="9" t="s">
        <v>2620</v>
      </c>
      <c r="E598" s="9">
        <v>98</v>
      </c>
      <c r="F598" s="11">
        <v>0.53647490997090796</v>
      </c>
      <c r="G598" s="105" t="s">
        <v>5581</v>
      </c>
      <c r="H598" s="11">
        <v>0.42882299501485799</v>
      </c>
      <c r="I598" s="11">
        <v>1.35024061760022</v>
      </c>
      <c r="J598" s="105" t="s">
        <v>5582</v>
      </c>
      <c r="K598" s="87" t="str">
        <f t="shared" si="27"/>
        <v/>
      </c>
      <c r="L598" s="16" t="str">
        <f t="shared" si="28"/>
        <v/>
      </c>
      <c r="M598" s="16" t="str">
        <f t="shared" si="29"/>
        <v/>
      </c>
    </row>
    <row r="599" spans="1:13" x14ac:dyDescent="0.3">
      <c r="A599" s="9">
        <v>3</v>
      </c>
      <c r="B599" s="96" t="s">
        <v>1860</v>
      </c>
      <c r="C599" s="64">
        <v>2711</v>
      </c>
      <c r="D599" s="9" t="s">
        <v>2621</v>
      </c>
      <c r="E599" s="9">
        <v>7</v>
      </c>
      <c r="F599" s="11">
        <v>5.8332123557951201</v>
      </c>
      <c r="G599" s="105" t="s">
        <v>5583</v>
      </c>
      <c r="H599" s="11">
        <v>2.20851986257476</v>
      </c>
      <c r="I599" s="11">
        <v>9.1423803563978794</v>
      </c>
      <c r="J599" s="105" t="s">
        <v>5584</v>
      </c>
      <c r="K599" s="87" t="str">
        <f t="shared" si="27"/>
        <v>ACHTUNG! Anzahl Beobachtungen unter 10, Mittelwert und P95 sind statistisch nicht robust!</v>
      </c>
      <c r="L599" s="16" t="str">
        <f t="shared" si="28"/>
        <v>ACHTUNG! Anzahl Beobachtungen unter 10, Mittelwert und P95 sind statistisch nicht robust!</v>
      </c>
      <c r="M599" s="16" t="str">
        <f t="shared" si="29"/>
        <v>ACHTUNG! Anzahl Beobachtungen unter 60, P95 ist statistisch nicht robust!</v>
      </c>
    </row>
    <row r="600" spans="1:13" x14ac:dyDescent="0.3">
      <c r="A600" s="9">
        <v>3</v>
      </c>
      <c r="B600" s="96" t="s">
        <v>1862</v>
      </c>
      <c r="C600" s="64">
        <v>2715</v>
      </c>
      <c r="D600" s="9" t="s">
        <v>2623</v>
      </c>
      <c r="E600" s="9">
        <v>3</v>
      </c>
      <c r="F600" s="11">
        <v>7.1565127946353702</v>
      </c>
      <c r="G600" s="105" t="s">
        <v>5585</v>
      </c>
      <c r="H600" s="11">
        <v>1.6870775158885201</v>
      </c>
      <c r="I600" s="11">
        <v>8.7433047846713201</v>
      </c>
      <c r="J600" s="105" t="s">
        <v>5586</v>
      </c>
      <c r="K600" s="87" t="str">
        <f t="shared" si="27"/>
        <v>ACHTUNG! Anzahl Beobachtungen unter 10, Mittelwert und P95 sind statistisch nicht robust!</v>
      </c>
      <c r="L600" s="16" t="str">
        <f t="shared" si="28"/>
        <v>ACHTUNG! Anzahl Beobachtungen unter 10, Mittelwert und P95 sind statistisch nicht robust!</v>
      </c>
      <c r="M600" s="16" t="str">
        <f t="shared" si="29"/>
        <v>ACHTUNG! Anzahl Beobachtungen unter 60, P95 ist statistisch nicht robust!</v>
      </c>
    </row>
    <row r="601" spans="1:13" x14ac:dyDescent="0.3">
      <c r="A601" s="9">
        <v>2</v>
      </c>
      <c r="B601" s="96" t="s">
        <v>1863</v>
      </c>
      <c r="C601" s="64">
        <v>2718</v>
      </c>
      <c r="D601" s="9" t="s">
        <v>2624</v>
      </c>
      <c r="E601" s="9">
        <v>255</v>
      </c>
      <c r="F601" s="11">
        <v>2.8205939341749202</v>
      </c>
      <c r="G601" s="105" t="s">
        <v>5587</v>
      </c>
      <c r="H601" s="11">
        <v>2.0971055080620098</v>
      </c>
      <c r="I601" s="11">
        <v>6.9823151074194003</v>
      </c>
      <c r="J601" s="105" t="s">
        <v>5588</v>
      </c>
      <c r="K601" s="87" t="str">
        <f t="shared" si="27"/>
        <v/>
      </c>
      <c r="L601" s="16" t="str">
        <f t="shared" si="28"/>
        <v/>
      </c>
      <c r="M601" s="16" t="str">
        <f t="shared" si="29"/>
        <v/>
      </c>
    </row>
    <row r="602" spans="1:13" x14ac:dyDescent="0.3">
      <c r="A602" s="9">
        <v>3</v>
      </c>
      <c r="B602" s="96" t="s">
        <v>1864</v>
      </c>
      <c r="C602" s="64">
        <v>2719</v>
      </c>
      <c r="D602" s="9" t="s">
        <v>2625</v>
      </c>
      <c r="E602" s="9">
        <v>199</v>
      </c>
      <c r="F602" s="11">
        <v>3.4040322668802401</v>
      </c>
      <c r="G602" s="105" t="s">
        <v>5589</v>
      </c>
      <c r="H602" s="11">
        <v>1.9415540480053901</v>
      </c>
      <c r="I602" s="11">
        <v>7.4041135534128601</v>
      </c>
      <c r="J602" s="105" t="s">
        <v>5590</v>
      </c>
      <c r="K602" s="87" t="str">
        <f t="shared" si="27"/>
        <v/>
      </c>
      <c r="L602" s="16" t="str">
        <f t="shared" si="28"/>
        <v/>
      </c>
      <c r="M602" s="16" t="str">
        <f t="shared" si="29"/>
        <v/>
      </c>
    </row>
    <row r="603" spans="1:13" x14ac:dyDescent="0.3">
      <c r="A603" s="9">
        <v>4</v>
      </c>
      <c r="B603" s="96" t="s">
        <v>1865</v>
      </c>
      <c r="C603" s="64">
        <v>2720</v>
      </c>
      <c r="D603" s="9" t="s">
        <v>2626</v>
      </c>
      <c r="E603" s="9">
        <v>178</v>
      </c>
      <c r="F603" s="11">
        <v>3.3125981819958601</v>
      </c>
      <c r="G603" s="105" t="s">
        <v>5591</v>
      </c>
      <c r="H603" s="11">
        <v>1.73510795654868</v>
      </c>
      <c r="I603" s="11">
        <v>6.8191239391176204</v>
      </c>
      <c r="J603" s="105" t="s">
        <v>5592</v>
      </c>
      <c r="K603" s="87" t="str">
        <f t="shared" si="27"/>
        <v/>
      </c>
      <c r="L603" s="16" t="str">
        <f t="shared" si="28"/>
        <v/>
      </c>
      <c r="M603" s="16" t="str">
        <f t="shared" si="29"/>
        <v/>
      </c>
    </row>
    <row r="604" spans="1:13" x14ac:dyDescent="0.3">
      <c r="A604" s="9">
        <v>5</v>
      </c>
      <c r="B604" s="96" t="s">
        <v>1866</v>
      </c>
      <c r="C604" s="64">
        <v>2721</v>
      </c>
      <c r="D604" s="9" t="s">
        <v>2627</v>
      </c>
      <c r="E604" s="9">
        <v>174</v>
      </c>
      <c r="F604" s="11">
        <v>3.3203883775368599</v>
      </c>
      <c r="G604" s="105" t="s">
        <v>5593</v>
      </c>
      <c r="H604" s="11">
        <v>1.74897032504243</v>
      </c>
      <c r="I604" s="11">
        <v>6.8546854176895504</v>
      </c>
      <c r="J604" s="105" t="s">
        <v>5594</v>
      </c>
      <c r="K604" s="87" t="str">
        <f t="shared" si="27"/>
        <v/>
      </c>
      <c r="L604" s="16" t="str">
        <f t="shared" si="28"/>
        <v/>
      </c>
      <c r="M604" s="16" t="str">
        <f t="shared" si="29"/>
        <v/>
      </c>
    </row>
    <row r="605" spans="1:13" x14ac:dyDescent="0.3">
      <c r="A605" s="9">
        <v>6</v>
      </c>
      <c r="B605" s="96" t="s">
        <v>3217</v>
      </c>
      <c r="C605" s="64">
        <v>2722</v>
      </c>
      <c r="D605" s="9" t="s">
        <v>3530</v>
      </c>
      <c r="E605" s="9">
        <v>174</v>
      </c>
      <c r="F605" s="11">
        <v>3.3203883775368599</v>
      </c>
      <c r="G605" s="105" t="s">
        <v>5595</v>
      </c>
      <c r="H605" s="11">
        <v>1.74897032504243</v>
      </c>
      <c r="I605" s="11">
        <v>6.8546854176895504</v>
      </c>
      <c r="J605" s="105" t="s">
        <v>5594</v>
      </c>
      <c r="K605" s="87" t="str">
        <f t="shared" si="27"/>
        <v/>
      </c>
      <c r="L605" s="16" t="str">
        <f t="shared" si="28"/>
        <v/>
      </c>
      <c r="M605" s="16" t="str">
        <f t="shared" si="29"/>
        <v/>
      </c>
    </row>
    <row r="606" spans="1:13" x14ac:dyDescent="0.3">
      <c r="A606" s="9">
        <v>5</v>
      </c>
      <c r="B606" s="96" t="s">
        <v>3218</v>
      </c>
      <c r="C606" s="64">
        <v>2727</v>
      </c>
      <c r="D606" s="9" t="s">
        <v>3531</v>
      </c>
      <c r="E606" s="9">
        <v>1</v>
      </c>
      <c r="F606" s="11">
        <v>1.4316702819956599</v>
      </c>
      <c r="G606" s="105"/>
      <c r="H606" s="11"/>
      <c r="I606" s="11"/>
      <c r="J606" s="105"/>
      <c r="K606" s="87" t="str">
        <f t="shared" si="27"/>
        <v>ACHTUNG! Anzahl Beobachtungen unter 10, Mittelwert und P95 sind statistisch nicht robust!</v>
      </c>
      <c r="L606" s="16" t="str">
        <f t="shared" si="28"/>
        <v>ACHTUNG! Anzahl Beobachtungen unter 10, Mittelwert und P95 sind statistisch nicht robust!</v>
      </c>
      <c r="M606" s="16" t="str">
        <f t="shared" si="29"/>
        <v>ACHTUNG! Anzahl Beobachtungen unter 60, P95 ist statistisch nicht robust!</v>
      </c>
    </row>
    <row r="607" spans="1:13" x14ac:dyDescent="0.3">
      <c r="A607" s="9">
        <v>6</v>
      </c>
      <c r="B607" s="96" t="s">
        <v>3219</v>
      </c>
      <c r="C607" s="64">
        <v>2729</v>
      </c>
      <c r="D607" s="9" t="s">
        <v>3532</v>
      </c>
      <c r="E607" s="9">
        <v>1</v>
      </c>
      <c r="F607" s="11">
        <v>1.4316702819956599</v>
      </c>
      <c r="G607" s="105"/>
      <c r="H607" s="11"/>
      <c r="I607" s="11"/>
      <c r="J607" s="105"/>
      <c r="K607" s="87" t="str">
        <f t="shared" si="27"/>
        <v>ACHTUNG! Anzahl Beobachtungen unter 10, Mittelwert und P95 sind statistisch nicht robust!</v>
      </c>
      <c r="L607" s="16" t="str">
        <f t="shared" si="28"/>
        <v>ACHTUNG! Anzahl Beobachtungen unter 10, Mittelwert und P95 sind statistisch nicht robust!</v>
      </c>
      <c r="M607" s="16" t="str">
        <f t="shared" si="29"/>
        <v>ACHTUNG! Anzahl Beobachtungen unter 60, P95 ist statistisch nicht robust!</v>
      </c>
    </row>
    <row r="608" spans="1:13" x14ac:dyDescent="0.3">
      <c r="A608" s="9">
        <v>4</v>
      </c>
      <c r="B608" s="96" t="s">
        <v>1868</v>
      </c>
      <c r="C608" s="64">
        <v>2731</v>
      </c>
      <c r="D608" s="9" t="s">
        <v>2629</v>
      </c>
      <c r="E608" s="9">
        <v>22</v>
      </c>
      <c r="F608" s="11">
        <v>3.9890883960866299</v>
      </c>
      <c r="G608" s="105" t="s">
        <v>5596</v>
      </c>
      <c r="H608" s="11">
        <v>3.0092571917689699</v>
      </c>
      <c r="I608" s="11">
        <v>10.1119375907112</v>
      </c>
      <c r="J608" s="105" t="s">
        <v>5597</v>
      </c>
      <c r="K608" s="87" t="str">
        <f t="shared" si="27"/>
        <v>ACHTUNG! Anzahl Beobachtungen unter 60, P95 ist statistisch nicht robust!</v>
      </c>
      <c r="L608" s="16" t="str">
        <f t="shared" si="28"/>
        <v/>
      </c>
      <c r="M608" s="16" t="str">
        <f t="shared" si="29"/>
        <v>ACHTUNG! Anzahl Beobachtungen unter 60, P95 ist statistisch nicht robust!</v>
      </c>
    </row>
    <row r="609" spans="1:13" x14ac:dyDescent="0.3">
      <c r="A609" s="9">
        <v>3</v>
      </c>
      <c r="B609" s="96" t="s">
        <v>1870</v>
      </c>
      <c r="C609" s="64">
        <v>2742</v>
      </c>
      <c r="D609" s="9" t="s">
        <v>2631</v>
      </c>
      <c r="E609" s="9">
        <v>64</v>
      </c>
      <c r="F609" s="11">
        <v>0.65389112664744098</v>
      </c>
      <c r="G609" s="105" t="s">
        <v>5598</v>
      </c>
      <c r="H609" s="11">
        <v>0.51925159039867697</v>
      </c>
      <c r="I609" s="11">
        <v>1.5953468084325899</v>
      </c>
      <c r="J609" s="105" t="s">
        <v>5599</v>
      </c>
      <c r="K609" s="87" t="str">
        <f t="shared" si="27"/>
        <v/>
      </c>
      <c r="L609" s="16" t="str">
        <f t="shared" si="28"/>
        <v/>
      </c>
      <c r="M609" s="16" t="str">
        <f t="shared" si="29"/>
        <v/>
      </c>
    </row>
    <row r="610" spans="1:13" x14ac:dyDescent="0.3">
      <c r="A610" s="9">
        <v>4</v>
      </c>
      <c r="B610" s="96" t="s">
        <v>1871</v>
      </c>
      <c r="C610" s="64">
        <v>2743</v>
      </c>
      <c r="D610" s="9" t="s">
        <v>2632</v>
      </c>
      <c r="E610" s="9">
        <v>51</v>
      </c>
      <c r="F610" s="11">
        <v>0.59337220777733901</v>
      </c>
      <c r="G610" s="105" t="s">
        <v>5600</v>
      </c>
      <c r="H610" s="11">
        <v>0.47806175574357901</v>
      </c>
      <c r="I610" s="11">
        <v>1.45326749991049</v>
      </c>
      <c r="J610" s="105" t="s">
        <v>5601</v>
      </c>
      <c r="K610" s="87" t="str">
        <f t="shared" si="27"/>
        <v>ACHTUNG! Anzahl Beobachtungen unter 60, P95 ist statistisch nicht robust!</v>
      </c>
      <c r="L610" s="16" t="str">
        <f t="shared" si="28"/>
        <v/>
      </c>
      <c r="M610" s="16" t="str">
        <f t="shared" si="29"/>
        <v>ACHTUNG! Anzahl Beobachtungen unter 60, P95 ist statistisch nicht robust!</v>
      </c>
    </row>
    <row r="611" spans="1:13" x14ac:dyDescent="0.3">
      <c r="A611" s="9">
        <v>4</v>
      </c>
      <c r="B611" s="96" t="s">
        <v>3220</v>
      </c>
      <c r="C611" s="64">
        <v>2744</v>
      </c>
      <c r="D611" s="9" t="s">
        <v>3533</v>
      </c>
      <c r="E611" s="9">
        <v>16</v>
      </c>
      <c r="F611" s="11">
        <v>0.72419059429949395</v>
      </c>
      <c r="G611" s="105" t="s">
        <v>5602</v>
      </c>
      <c r="H611" s="11">
        <v>0.465265539477274</v>
      </c>
      <c r="I611" s="11">
        <v>1.5348920896076601</v>
      </c>
      <c r="J611" s="105" t="s">
        <v>5603</v>
      </c>
      <c r="K611" s="87" t="str">
        <f t="shared" si="27"/>
        <v>ACHTUNG! Anzahl Beobachtungen unter 60, P95 ist statistisch nicht robust!</v>
      </c>
      <c r="L611" s="16" t="str">
        <f t="shared" si="28"/>
        <v/>
      </c>
      <c r="M611" s="16" t="str">
        <f t="shared" si="29"/>
        <v>ACHTUNG! Anzahl Beobachtungen unter 60, P95 ist statistisch nicht robust!</v>
      </c>
    </row>
    <row r="612" spans="1:13" x14ac:dyDescent="0.3">
      <c r="A612" s="9">
        <v>2</v>
      </c>
      <c r="B612" s="96" t="s">
        <v>1875</v>
      </c>
      <c r="C612" s="64">
        <v>2758</v>
      </c>
      <c r="D612" s="9" t="s">
        <v>2636</v>
      </c>
      <c r="E612" s="9">
        <v>706</v>
      </c>
      <c r="F612" s="11">
        <v>0.90487508280768503</v>
      </c>
      <c r="G612" s="105" t="s">
        <v>5604</v>
      </c>
      <c r="H612" s="11">
        <v>0.85862559997271104</v>
      </c>
      <c r="I612" s="11">
        <v>2.7388639997878501</v>
      </c>
      <c r="J612" s="105" t="s">
        <v>5605</v>
      </c>
      <c r="K612" s="87" t="str">
        <f t="shared" si="27"/>
        <v/>
      </c>
      <c r="L612" s="16" t="str">
        <f t="shared" si="28"/>
        <v/>
      </c>
      <c r="M612" s="16" t="str">
        <f t="shared" si="29"/>
        <v/>
      </c>
    </row>
    <row r="613" spans="1:13" x14ac:dyDescent="0.3">
      <c r="A613" s="9">
        <v>3</v>
      </c>
      <c r="B613" s="96" t="s">
        <v>1876</v>
      </c>
      <c r="C613" s="64">
        <v>2759</v>
      </c>
      <c r="D613" s="9" t="s">
        <v>2637</v>
      </c>
      <c r="E613" s="9">
        <v>271</v>
      </c>
      <c r="F613" s="11">
        <v>0.93919843535155301</v>
      </c>
      <c r="G613" s="105" t="s">
        <v>5606</v>
      </c>
      <c r="H613" s="11">
        <v>0.83528751178197602</v>
      </c>
      <c r="I613" s="11">
        <v>2.4027997694397301</v>
      </c>
      <c r="J613" s="105" t="s">
        <v>5607</v>
      </c>
      <c r="K613" s="87" t="str">
        <f t="shared" si="27"/>
        <v/>
      </c>
      <c r="L613" s="16" t="str">
        <f t="shared" si="28"/>
        <v/>
      </c>
      <c r="M613" s="16" t="str">
        <f t="shared" si="29"/>
        <v/>
      </c>
    </row>
    <row r="614" spans="1:13" x14ac:dyDescent="0.3">
      <c r="A614" s="9">
        <v>4</v>
      </c>
      <c r="B614" s="96" t="s">
        <v>1877</v>
      </c>
      <c r="C614" s="64">
        <v>2760</v>
      </c>
      <c r="D614" s="9" t="s">
        <v>2638</v>
      </c>
      <c r="E614" s="9">
        <v>4</v>
      </c>
      <c r="F614" s="11">
        <v>1.90219583849158</v>
      </c>
      <c r="G614" s="105" t="s">
        <v>5608</v>
      </c>
      <c r="H614" s="11">
        <v>1.3372696629001199</v>
      </c>
      <c r="I614" s="11">
        <v>3.3697463442486</v>
      </c>
      <c r="J614" s="105" t="s">
        <v>5609</v>
      </c>
      <c r="K614" s="87" t="str">
        <f t="shared" si="27"/>
        <v>ACHTUNG! Anzahl Beobachtungen unter 10, Mittelwert und P95 sind statistisch nicht robust!</v>
      </c>
      <c r="L614" s="16" t="str">
        <f t="shared" si="28"/>
        <v>ACHTUNG! Anzahl Beobachtungen unter 10, Mittelwert und P95 sind statistisch nicht robust!</v>
      </c>
      <c r="M614" s="16" t="str">
        <f t="shared" si="29"/>
        <v>ACHTUNG! Anzahl Beobachtungen unter 60, P95 ist statistisch nicht robust!</v>
      </c>
    </row>
    <row r="615" spans="1:13" x14ac:dyDescent="0.3">
      <c r="A615" s="9">
        <v>4</v>
      </c>
      <c r="B615" s="96" t="s">
        <v>1879</v>
      </c>
      <c r="C615" s="64">
        <v>2762</v>
      </c>
      <c r="D615" s="9" t="s">
        <v>2640</v>
      </c>
      <c r="E615" s="9">
        <v>124</v>
      </c>
      <c r="F615" s="11">
        <v>1.0914235437742099</v>
      </c>
      <c r="G615" s="105" t="s">
        <v>5610</v>
      </c>
      <c r="H615" s="11">
        <v>0.69155542608415799</v>
      </c>
      <c r="I615" s="11">
        <v>2.2714628481719501</v>
      </c>
      <c r="J615" s="105" t="s">
        <v>5611</v>
      </c>
      <c r="K615" s="87" t="str">
        <f t="shared" si="27"/>
        <v/>
      </c>
      <c r="L615" s="16" t="str">
        <f t="shared" si="28"/>
        <v/>
      </c>
      <c r="M615" s="16" t="str">
        <f t="shared" si="29"/>
        <v/>
      </c>
    </row>
    <row r="616" spans="1:13" x14ac:dyDescent="0.3">
      <c r="A616" s="9">
        <v>4</v>
      </c>
      <c r="B616" s="96" t="s">
        <v>1880</v>
      </c>
      <c r="C616" s="64">
        <v>2763</v>
      </c>
      <c r="D616" s="9" t="s">
        <v>2641</v>
      </c>
      <c r="E616" s="9">
        <v>34</v>
      </c>
      <c r="F616" s="11">
        <v>1.0049443186856</v>
      </c>
      <c r="G616" s="105" t="s">
        <v>5612</v>
      </c>
      <c r="H616" s="11">
        <v>1.2845193659880001</v>
      </c>
      <c r="I616" s="11">
        <v>3.8355773062471701</v>
      </c>
      <c r="J616" s="105" t="s">
        <v>5613</v>
      </c>
      <c r="K616" s="87" t="str">
        <f t="shared" si="27"/>
        <v>ACHTUNG! Anzahl Beobachtungen unter 60, P95 ist statistisch nicht robust!</v>
      </c>
      <c r="L616" s="16" t="str">
        <f t="shared" si="28"/>
        <v/>
      </c>
      <c r="M616" s="16" t="str">
        <f t="shared" si="29"/>
        <v>ACHTUNG! Anzahl Beobachtungen unter 60, P95 ist statistisch nicht robust!</v>
      </c>
    </row>
    <row r="617" spans="1:13" x14ac:dyDescent="0.3">
      <c r="A617" s="9">
        <v>4</v>
      </c>
      <c r="B617" s="96" t="s">
        <v>1881</v>
      </c>
      <c r="C617" s="64">
        <v>2765</v>
      </c>
      <c r="D617" s="9" t="s">
        <v>2642</v>
      </c>
      <c r="E617" s="9">
        <v>5</v>
      </c>
      <c r="F617" s="11">
        <v>0.40223955737717498</v>
      </c>
      <c r="G617" s="105" t="s">
        <v>5614</v>
      </c>
      <c r="H617" s="11">
        <v>0.247858929208572</v>
      </c>
      <c r="I617" s="11">
        <v>0.68187465686832005</v>
      </c>
      <c r="J617" s="105" t="s">
        <v>5615</v>
      </c>
      <c r="K617" s="87" t="str">
        <f t="shared" si="27"/>
        <v>ACHTUNG! Anzahl Beobachtungen unter 10, Mittelwert und P95 sind statistisch nicht robust!</v>
      </c>
      <c r="L617" s="16" t="str">
        <f t="shared" si="28"/>
        <v>ACHTUNG! Anzahl Beobachtungen unter 10, Mittelwert und P95 sind statistisch nicht robust!</v>
      </c>
      <c r="M617" s="16" t="str">
        <f t="shared" si="29"/>
        <v>ACHTUNG! Anzahl Beobachtungen unter 60, P95 ist statistisch nicht robust!</v>
      </c>
    </row>
    <row r="618" spans="1:13" x14ac:dyDescent="0.3">
      <c r="A618" s="9">
        <v>4</v>
      </c>
      <c r="B618" s="96" t="s">
        <v>4453</v>
      </c>
      <c r="C618" s="64">
        <v>2768</v>
      </c>
      <c r="D618" s="9" t="s">
        <v>2643</v>
      </c>
      <c r="E618" s="9">
        <v>123</v>
      </c>
      <c r="F618" s="11">
        <v>0.612993240456148</v>
      </c>
      <c r="G618" s="105" t="s">
        <v>5616</v>
      </c>
      <c r="H618" s="11">
        <v>0.46119491134649898</v>
      </c>
      <c r="I618" s="11">
        <v>1.5565585524504399</v>
      </c>
      <c r="J618" s="105" t="s">
        <v>5617</v>
      </c>
      <c r="K618" s="87" t="str">
        <f t="shared" si="27"/>
        <v/>
      </c>
      <c r="L618" s="16" t="str">
        <f t="shared" si="28"/>
        <v/>
      </c>
      <c r="M618" s="16" t="str">
        <f t="shared" si="29"/>
        <v/>
      </c>
    </row>
    <row r="619" spans="1:13" x14ac:dyDescent="0.3">
      <c r="A619" s="9">
        <v>3</v>
      </c>
      <c r="B619" s="96" t="s">
        <v>1882</v>
      </c>
      <c r="C619" s="64">
        <v>2778</v>
      </c>
      <c r="D619" s="9" t="s">
        <v>2644</v>
      </c>
      <c r="E619" s="9">
        <v>31</v>
      </c>
      <c r="F619" s="11">
        <v>1.01052240622584</v>
      </c>
      <c r="G619" s="105" t="s">
        <v>5618</v>
      </c>
      <c r="H619" s="11">
        <v>0.75983720038147495</v>
      </c>
      <c r="I619" s="11">
        <v>2.1604259293929</v>
      </c>
      <c r="J619" s="105" t="s">
        <v>5619</v>
      </c>
      <c r="K619" s="87" t="str">
        <f t="shared" si="27"/>
        <v>ACHTUNG! Anzahl Beobachtungen unter 60, P95 ist statistisch nicht robust!</v>
      </c>
      <c r="L619" s="16" t="str">
        <f t="shared" si="28"/>
        <v/>
      </c>
      <c r="M619" s="16" t="str">
        <f t="shared" si="29"/>
        <v>ACHTUNG! Anzahl Beobachtungen unter 60, P95 ist statistisch nicht robust!</v>
      </c>
    </row>
    <row r="620" spans="1:13" x14ac:dyDescent="0.3">
      <c r="A620" s="9">
        <v>4</v>
      </c>
      <c r="B620" s="96" t="s">
        <v>1883</v>
      </c>
      <c r="C620" s="64">
        <v>2779</v>
      </c>
      <c r="D620" s="9" t="s">
        <v>2645</v>
      </c>
      <c r="E620" s="9">
        <v>31</v>
      </c>
      <c r="F620" s="11">
        <v>1.01052240622584</v>
      </c>
      <c r="G620" s="105" t="s">
        <v>5620</v>
      </c>
      <c r="H620" s="11">
        <v>0.75983720038147495</v>
      </c>
      <c r="I620" s="11">
        <v>2.1604259293929</v>
      </c>
      <c r="J620" s="105" t="s">
        <v>5619</v>
      </c>
      <c r="K620" s="87" t="str">
        <f t="shared" si="27"/>
        <v>ACHTUNG! Anzahl Beobachtungen unter 60, P95 ist statistisch nicht robust!</v>
      </c>
      <c r="L620" s="16" t="str">
        <f t="shared" si="28"/>
        <v/>
      </c>
      <c r="M620" s="16" t="str">
        <f t="shared" si="29"/>
        <v>ACHTUNG! Anzahl Beobachtungen unter 60, P95 ist statistisch nicht robust!</v>
      </c>
    </row>
    <row r="621" spans="1:13" x14ac:dyDescent="0.3">
      <c r="A621" s="9">
        <v>5</v>
      </c>
      <c r="B621" s="96" t="s">
        <v>1884</v>
      </c>
      <c r="C621" s="64">
        <v>2780</v>
      </c>
      <c r="D621" s="9" t="s">
        <v>2646</v>
      </c>
      <c r="E621" s="9">
        <v>30</v>
      </c>
      <c r="F621" s="11">
        <v>0.97501977219980196</v>
      </c>
      <c r="G621" s="105" t="s">
        <v>5621</v>
      </c>
      <c r="H621" s="11">
        <v>0.746217373833436</v>
      </c>
      <c r="I621" s="11">
        <v>2.1408877603669101</v>
      </c>
      <c r="J621" s="105" t="s">
        <v>5622</v>
      </c>
      <c r="K621" s="87" t="str">
        <f t="shared" si="27"/>
        <v>ACHTUNG! Anzahl Beobachtungen unter 60, P95 ist statistisch nicht robust!</v>
      </c>
      <c r="L621" s="16" t="str">
        <f t="shared" si="28"/>
        <v/>
      </c>
      <c r="M621" s="16" t="str">
        <f t="shared" si="29"/>
        <v>ACHTUNG! Anzahl Beobachtungen unter 60, P95 ist statistisch nicht robust!</v>
      </c>
    </row>
    <row r="622" spans="1:13" x14ac:dyDescent="0.3">
      <c r="A622" s="9">
        <v>5</v>
      </c>
      <c r="B622" s="96" t="s">
        <v>3221</v>
      </c>
      <c r="C622" s="64">
        <v>2781</v>
      </c>
      <c r="D622" s="9" t="s">
        <v>3534</v>
      </c>
      <c r="E622" s="9">
        <v>1</v>
      </c>
      <c r="F622" s="11">
        <v>2.0756014270068701</v>
      </c>
      <c r="G622" s="105"/>
      <c r="H622" s="11"/>
      <c r="I622" s="11"/>
      <c r="J622" s="105"/>
      <c r="K622" s="87" t="str">
        <f t="shared" si="27"/>
        <v>ACHTUNG! Anzahl Beobachtungen unter 10, Mittelwert und P95 sind statistisch nicht robust!</v>
      </c>
      <c r="L622" s="16" t="str">
        <f t="shared" si="28"/>
        <v>ACHTUNG! Anzahl Beobachtungen unter 10, Mittelwert und P95 sind statistisch nicht robust!</v>
      </c>
      <c r="M622" s="16" t="str">
        <f t="shared" si="29"/>
        <v>ACHTUNG! Anzahl Beobachtungen unter 60, P95 ist statistisch nicht robust!</v>
      </c>
    </row>
    <row r="623" spans="1:13" x14ac:dyDescent="0.3">
      <c r="A623" s="9">
        <v>3</v>
      </c>
      <c r="B623" s="96" t="s">
        <v>1885</v>
      </c>
      <c r="C623" s="64">
        <v>2785</v>
      </c>
      <c r="D623" s="9" t="s">
        <v>2647</v>
      </c>
      <c r="E623" s="9">
        <v>417</v>
      </c>
      <c r="F623" s="11">
        <v>0.48182801799424302</v>
      </c>
      <c r="G623" s="105" t="s">
        <v>5623</v>
      </c>
      <c r="H623" s="11">
        <v>0.45489366901310002</v>
      </c>
      <c r="I623" s="11">
        <v>1.17238621288422</v>
      </c>
      <c r="J623" s="105" t="s">
        <v>5624</v>
      </c>
      <c r="K623" s="87" t="str">
        <f t="shared" si="27"/>
        <v/>
      </c>
      <c r="L623" s="16" t="str">
        <f t="shared" si="28"/>
        <v/>
      </c>
      <c r="M623" s="16" t="str">
        <f t="shared" si="29"/>
        <v/>
      </c>
    </row>
    <row r="624" spans="1:13" x14ac:dyDescent="0.3">
      <c r="A624" s="9">
        <v>4</v>
      </c>
      <c r="B624" s="96" t="s">
        <v>1886</v>
      </c>
      <c r="C624" s="64">
        <v>2786</v>
      </c>
      <c r="D624" s="9" t="s">
        <v>2648</v>
      </c>
      <c r="E624" s="9">
        <v>9</v>
      </c>
      <c r="F624" s="11">
        <v>0.645684849749117</v>
      </c>
      <c r="G624" s="105" t="s">
        <v>5625</v>
      </c>
      <c r="H624" s="11">
        <v>0.41335902747780501</v>
      </c>
      <c r="I624" s="11">
        <v>1.21363069785553</v>
      </c>
      <c r="J624" s="105" t="s">
        <v>5626</v>
      </c>
      <c r="K624" s="87" t="str">
        <f t="shared" si="27"/>
        <v>ACHTUNG! Anzahl Beobachtungen unter 10, Mittelwert und P95 sind statistisch nicht robust!</v>
      </c>
      <c r="L624" s="16" t="str">
        <f t="shared" si="28"/>
        <v>ACHTUNG! Anzahl Beobachtungen unter 10, Mittelwert und P95 sind statistisch nicht robust!</v>
      </c>
      <c r="M624" s="16" t="str">
        <f t="shared" si="29"/>
        <v>ACHTUNG! Anzahl Beobachtungen unter 60, P95 ist statistisch nicht robust!</v>
      </c>
    </row>
    <row r="625" spans="1:13" x14ac:dyDescent="0.3">
      <c r="A625" s="9">
        <v>5</v>
      </c>
      <c r="B625" s="96" t="s">
        <v>1887</v>
      </c>
      <c r="C625" s="64">
        <v>2797</v>
      </c>
      <c r="D625" s="9" t="s">
        <v>2649</v>
      </c>
      <c r="E625" s="9">
        <v>7</v>
      </c>
      <c r="F625" s="11">
        <v>0.63149449707009198</v>
      </c>
      <c r="G625" s="105" t="s">
        <v>5627</v>
      </c>
      <c r="H625" s="11">
        <v>0.400601109983177</v>
      </c>
      <c r="I625" s="11">
        <v>1.18231114872254</v>
      </c>
      <c r="J625" s="105" t="s">
        <v>5628</v>
      </c>
      <c r="K625" s="87" t="str">
        <f t="shared" si="27"/>
        <v>ACHTUNG! Anzahl Beobachtungen unter 10, Mittelwert und P95 sind statistisch nicht robust!</v>
      </c>
      <c r="L625" s="16" t="str">
        <f t="shared" si="28"/>
        <v>ACHTUNG! Anzahl Beobachtungen unter 10, Mittelwert und P95 sind statistisch nicht robust!</v>
      </c>
      <c r="M625" s="16" t="str">
        <f t="shared" si="29"/>
        <v>ACHTUNG! Anzahl Beobachtungen unter 60, P95 ist statistisch nicht robust!</v>
      </c>
    </row>
    <row r="626" spans="1:13" x14ac:dyDescent="0.3">
      <c r="A626" s="9">
        <v>6</v>
      </c>
      <c r="B626" s="96" t="s">
        <v>1888</v>
      </c>
      <c r="C626" s="64">
        <v>2798</v>
      </c>
      <c r="D626" s="9" t="s">
        <v>2650</v>
      </c>
      <c r="E626" s="9">
        <v>1</v>
      </c>
      <c r="F626" s="11">
        <v>1.2618683235191399</v>
      </c>
      <c r="G626" s="105"/>
      <c r="H626" s="11"/>
      <c r="I626" s="11"/>
      <c r="J626" s="105"/>
      <c r="K626" s="87" t="str">
        <f t="shared" si="27"/>
        <v>ACHTUNG! Anzahl Beobachtungen unter 10, Mittelwert und P95 sind statistisch nicht robust!</v>
      </c>
      <c r="L626" s="16" t="str">
        <f t="shared" si="28"/>
        <v>ACHTUNG! Anzahl Beobachtungen unter 10, Mittelwert und P95 sind statistisch nicht robust!</v>
      </c>
      <c r="M626" s="16" t="str">
        <f t="shared" si="29"/>
        <v>ACHTUNG! Anzahl Beobachtungen unter 60, P95 ist statistisch nicht robust!</v>
      </c>
    </row>
    <row r="627" spans="1:13" x14ac:dyDescent="0.3">
      <c r="A627" s="9">
        <v>6</v>
      </c>
      <c r="B627" s="96" t="s">
        <v>1889</v>
      </c>
      <c r="C627" s="64">
        <v>2799</v>
      </c>
      <c r="D627" s="9" t="s">
        <v>2651</v>
      </c>
      <c r="E627" s="9">
        <v>6</v>
      </c>
      <c r="F627" s="11">
        <v>0.52643219266191699</v>
      </c>
      <c r="G627" s="105" t="s">
        <v>5629</v>
      </c>
      <c r="H627" s="11">
        <v>0.31600247087678501</v>
      </c>
      <c r="I627" s="11">
        <v>0.93478103638829502</v>
      </c>
      <c r="J627" s="105" t="s">
        <v>5630</v>
      </c>
      <c r="K627" s="87" t="str">
        <f t="shared" si="27"/>
        <v>ACHTUNG! Anzahl Beobachtungen unter 10, Mittelwert und P95 sind statistisch nicht robust!</v>
      </c>
      <c r="L627" s="16" t="str">
        <f t="shared" si="28"/>
        <v>ACHTUNG! Anzahl Beobachtungen unter 10, Mittelwert und P95 sind statistisch nicht robust!</v>
      </c>
      <c r="M627" s="16" t="str">
        <f t="shared" si="29"/>
        <v>ACHTUNG! Anzahl Beobachtungen unter 60, P95 ist statistisch nicht robust!</v>
      </c>
    </row>
    <row r="628" spans="1:13" x14ac:dyDescent="0.3">
      <c r="A628" s="9">
        <v>5</v>
      </c>
      <c r="B628" s="96" t="s">
        <v>3222</v>
      </c>
      <c r="C628" s="64">
        <v>2808</v>
      </c>
      <c r="D628" s="9" t="s">
        <v>3535</v>
      </c>
      <c r="E628" s="9">
        <v>1</v>
      </c>
      <c r="F628" s="11">
        <v>1.14127425936011</v>
      </c>
      <c r="G628" s="105"/>
      <c r="H628" s="11"/>
      <c r="I628" s="11"/>
      <c r="J628" s="105"/>
      <c r="K628" s="87" t="str">
        <f t="shared" si="27"/>
        <v>ACHTUNG! Anzahl Beobachtungen unter 10, Mittelwert und P95 sind statistisch nicht robust!</v>
      </c>
      <c r="L628" s="16" t="str">
        <f t="shared" si="28"/>
        <v>ACHTUNG! Anzahl Beobachtungen unter 10, Mittelwert und P95 sind statistisch nicht robust!</v>
      </c>
      <c r="M628" s="16" t="str">
        <f t="shared" si="29"/>
        <v>ACHTUNG! Anzahl Beobachtungen unter 60, P95 ist statistisch nicht robust!</v>
      </c>
    </row>
    <row r="629" spans="1:13" x14ac:dyDescent="0.3">
      <c r="A629" s="9">
        <v>4</v>
      </c>
      <c r="B629" s="96" t="s">
        <v>1890</v>
      </c>
      <c r="C629" s="64">
        <v>2819</v>
      </c>
      <c r="D629" s="9" t="s">
        <v>2652</v>
      </c>
      <c r="E629" s="9">
        <v>411</v>
      </c>
      <c r="F629" s="11">
        <v>0.47472291935731697</v>
      </c>
      <c r="G629" s="105" t="s">
        <v>5631</v>
      </c>
      <c r="H629" s="11">
        <v>0.44444560732613397</v>
      </c>
      <c r="I629" s="11">
        <v>1.1569996007191801</v>
      </c>
      <c r="J629" s="105" t="s">
        <v>5632</v>
      </c>
      <c r="K629" s="87" t="str">
        <f t="shared" si="27"/>
        <v/>
      </c>
      <c r="L629" s="16" t="str">
        <f t="shared" si="28"/>
        <v/>
      </c>
      <c r="M629" s="16" t="str">
        <f t="shared" si="29"/>
        <v/>
      </c>
    </row>
    <row r="630" spans="1:13" x14ac:dyDescent="0.3">
      <c r="A630" s="9">
        <v>5</v>
      </c>
      <c r="B630" s="96" t="s">
        <v>1891</v>
      </c>
      <c r="C630" s="64">
        <v>2820</v>
      </c>
      <c r="D630" s="9" t="s">
        <v>2653</v>
      </c>
      <c r="E630" s="9">
        <v>188</v>
      </c>
      <c r="F630" s="11">
        <v>0.52247711685328202</v>
      </c>
      <c r="G630" s="105" t="s">
        <v>5633</v>
      </c>
      <c r="H630" s="11">
        <v>0.51775073172292196</v>
      </c>
      <c r="I630" s="11">
        <v>1.1865764701470101</v>
      </c>
      <c r="J630" s="105" t="s">
        <v>5634</v>
      </c>
      <c r="K630" s="87" t="str">
        <f t="shared" si="27"/>
        <v/>
      </c>
      <c r="L630" s="16" t="str">
        <f t="shared" si="28"/>
        <v/>
      </c>
      <c r="M630" s="16" t="str">
        <f t="shared" si="29"/>
        <v/>
      </c>
    </row>
    <row r="631" spans="1:13" x14ac:dyDescent="0.3">
      <c r="A631" s="9">
        <v>6</v>
      </c>
      <c r="B631" s="96" t="s">
        <v>1892</v>
      </c>
      <c r="C631" s="64">
        <v>2830</v>
      </c>
      <c r="D631" s="9" t="s">
        <v>2654</v>
      </c>
      <c r="E631" s="9">
        <v>11</v>
      </c>
      <c r="F631" s="11">
        <v>0.418226014217562</v>
      </c>
      <c r="G631" s="105" t="s">
        <v>5635</v>
      </c>
      <c r="H631" s="11">
        <v>0.22511899546831399</v>
      </c>
      <c r="I631" s="11">
        <v>0.73946338419649404</v>
      </c>
      <c r="J631" s="105" t="s">
        <v>5636</v>
      </c>
      <c r="K631" s="87" t="str">
        <f t="shared" si="27"/>
        <v>ACHTUNG! Anzahl Beobachtungen unter 60, P95 ist statistisch nicht robust!</v>
      </c>
      <c r="L631" s="16" t="str">
        <f t="shared" si="28"/>
        <v/>
      </c>
      <c r="M631" s="16" t="str">
        <f t="shared" si="29"/>
        <v>ACHTUNG! Anzahl Beobachtungen unter 60, P95 ist statistisch nicht robust!</v>
      </c>
    </row>
    <row r="632" spans="1:13" x14ac:dyDescent="0.3">
      <c r="A632" s="9">
        <v>6</v>
      </c>
      <c r="B632" s="96" t="s">
        <v>1893</v>
      </c>
      <c r="C632" s="64">
        <v>2843</v>
      </c>
      <c r="D632" s="9" t="s">
        <v>2655</v>
      </c>
      <c r="E632" s="9">
        <v>8</v>
      </c>
      <c r="F632" s="11">
        <v>0.53707358812686901</v>
      </c>
      <c r="G632" s="105" t="s">
        <v>5637</v>
      </c>
      <c r="H632" s="11">
        <v>0.39492306658410598</v>
      </c>
      <c r="I632" s="11">
        <v>1.17282269853623</v>
      </c>
      <c r="J632" s="105" t="s">
        <v>5638</v>
      </c>
      <c r="K632" s="87" t="str">
        <f t="shared" si="27"/>
        <v>ACHTUNG! Anzahl Beobachtungen unter 10, Mittelwert und P95 sind statistisch nicht robust!</v>
      </c>
      <c r="L632" s="16" t="str">
        <f t="shared" si="28"/>
        <v>ACHTUNG! Anzahl Beobachtungen unter 10, Mittelwert und P95 sind statistisch nicht robust!</v>
      </c>
      <c r="M632" s="16" t="str">
        <f t="shared" si="29"/>
        <v>ACHTUNG! Anzahl Beobachtungen unter 60, P95 ist statistisch nicht robust!</v>
      </c>
    </row>
    <row r="633" spans="1:13" x14ac:dyDescent="0.3">
      <c r="A633" s="9">
        <v>6</v>
      </c>
      <c r="B633" s="96" t="s">
        <v>1894</v>
      </c>
      <c r="C633" s="64">
        <v>2847</v>
      </c>
      <c r="D633" s="9" t="s">
        <v>2656</v>
      </c>
      <c r="E633" s="9">
        <v>158</v>
      </c>
      <c r="F633" s="11">
        <v>0.509714437114416</v>
      </c>
      <c r="G633" s="105" t="s">
        <v>5639</v>
      </c>
      <c r="H633" s="11">
        <v>0.54703635807342099</v>
      </c>
      <c r="I633" s="11">
        <v>1.1924567710320699</v>
      </c>
      <c r="J633" s="105" t="s">
        <v>5640</v>
      </c>
      <c r="K633" s="87" t="str">
        <f t="shared" si="27"/>
        <v/>
      </c>
      <c r="L633" s="16" t="str">
        <f t="shared" si="28"/>
        <v/>
      </c>
      <c r="M633" s="16" t="str">
        <f t="shared" si="29"/>
        <v/>
      </c>
    </row>
    <row r="634" spans="1:13" x14ac:dyDescent="0.3">
      <c r="A634" s="9">
        <v>6</v>
      </c>
      <c r="B634" s="96" t="s">
        <v>3223</v>
      </c>
      <c r="C634" s="64">
        <v>2874</v>
      </c>
      <c r="D634" s="9" t="s">
        <v>3536</v>
      </c>
      <c r="E634" s="9">
        <v>1</v>
      </c>
      <c r="F634" s="11">
        <v>0.25556041623713599</v>
      </c>
      <c r="G634" s="105"/>
      <c r="H634" s="11"/>
      <c r="I634" s="11"/>
      <c r="J634" s="105"/>
      <c r="K634" s="87" t="str">
        <f t="shared" si="27"/>
        <v>ACHTUNG! Anzahl Beobachtungen unter 10, Mittelwert und P95 sind statistisch nicht robust!</v>
      </c>
      <c r="L634" s="16" t="str">
        <f t="shared" si="28"/>
        <v>ACHTUNG! Anzahl Beobachtungen unter 10, Mittelwert und P95 sind statistisch nicht robust!</v>
      </c>
      <c r="M634" s="16" t="str">
        <f t="shared" si="29"/>
        <v>ACHTUNG! Anzahl Beobachtungen unter 60, P95 ist statistisch nicht robust!</v>
      </c>
    </row>
    <row r="635" spans="1:13" x14ac:dyDescent="0.3">
      <c r="A635" s="9">
        <v>6</v>
      </c>
      <c r="B635" s="96" t="s">
        <v>1896</v>
      </c>
      <c r="C635" s="64">
        <v>2884</v>
      </c>
      <c r="D635" s="9" t="s">
        <v>2658</v>
      </c>
      <c r="E635" s="9">
        <v>1</v>
      </c>
      <c r="F635" s="11">
        <v>0.661157024793388</v>
      </c>
      <c r="G635" s="105"/>
      <c r="H635" s="11"/>
      <c r="I635" s="11"/>
      <c r="J635" s="105"/>
      <c r="K635" s="87" t="str">
        <f t="shared" si="27"/>
        <v>ACHTUNG! Anzahl Beobachtungen unter 10, Mittelwert und P95 sind statistisch nicht robust!</v>
      </c>
      <c r="L635" s="16" t="str">
        <f t="shared" si="28"/>
        <v>ACHTUNG! Anzahl Beobachtungen unter 10, Mittelwert und P95 sind statistisch nicht robust!</v>
      </c>
      <c r="M635" s="16" t="str">
        <f t="shared" si="29"/>
        <v>ACHTUNG! Anzahl Beobachtungen unter 60, P95 ist statistisch nicht robust!</v>
      </c>
    </row>
    <row r="636" spans="1:13" x14ac:dyDescent="0.3">
      <c r="A636" s="9">
        <v>5</v>
      </c>
      <c r="B636" s="96" t="s">
        <v>1897</v>
      </c>
      <c r="C636" s="64">
        <v>2897</v>
      </c>
      <c r="D636" s="9" t="s">
        <v>2659</v>
      </c>
      <c r="E636" s="9">
        <v>82</v>
      </c>
      <c r="F636" s="11">
        <v>0.487494840246534</v>
      </c>
      <c r="G636" s="105" t="s">
        <v>5641</v>
      </c>
      <c r="H636" s="11">
        <v>0.31471829093442699</v>
      </c>
      <c r="I636" s="11">
        <v>0.97776666541194002</v>
      </c>
      <c r="J636" s="105" t="s">
        <v>5642</v>
      </c>
      <c r="K636" s="87" t="str">
        <f t="shared" si="27"/>
        <v/>
      </c>
      <c r="L636" s="16" t="str">
        <f t="shared" si="28"/>
        <v/>
      </c>
      <c r="M636" s="16" t="str">
        <f t="shared" si="29"/>
        <v/>
      </c>
    </row>
    <row r="637" spans="1:13" x14ac:dyDescent="0.3">
      <c r="A637" s="9">
        <v>6</v>
      </c>
      <c r="B637" s="96" t="s">
        <v>3224</v>
      </c>
      <c r="C637" s="64">
        <v>2902</v>
      </c>
      <c r="D637" s="9" t="s">
        <v>3537</v>
      </c>
      <c r="E637" s="9">
        <v>19</v>
      </c>
      <c r="F637" s="11">
        <v>0.57851866010664699</v>
      </c>
      <c r="G637" s="105" t="s">
        <v>5643</v>
      </c>
      <c r="H637" s="11">
        <v>0.323122032195443</v>
      </c>
      <c r="I637" s="11">
        <v>1.0890117392210401</v>
      </c>
      <c r="J637" s="105" t="s">
        <v>5644</v>
      </c>
      <c r="K637" s="87" t="str">
        <f t="shared" si="27"/>
        <v>ACHTUNG! Anzahl Beobachtungen unter 60, P95 ist statistisch nicht robust!</v>
      </c>
      <c r="L637" s="16" t="str">
        <f t="shared" si="28"/>
        <v/>
      </c>
      <c r="M637" s="16" t="str">
        <f t="shared" si="29"/>
        <v>ACHTUNG! Anzahl Beobachtungen unter 60, P95 ist statistisch nicht robust!</v>
      </c>
    </row>
    <row r="638" spans="1:13" x14ac:dyDescent="0.3">
      <c r="A638" s="9">
        <v>6</v>
      </c>
      <c r="B638" s="96" t="s">
        <v>1898</v>
      </c>
      <c r="C638" s="64">
        <v>2904</v>
      </c>
      <c r="D638" s="9" t="s">
        <v>2660</v>
      </c>
      <c r="E638" s="9">
        <v>51</v>
      </c>
      <c r="F638" s="11">
        <v>0.464718904210076</v>
      </c>
      <c r="G638" s="105" t="s">
        <v>5645</v>
      </c>
      <c r="H638" s="11">
        <v>0.25158315499484002</v>
      </c>
      <c r="I638" s="11">
        <v>0.97484458393113305</v>
      </c>
      <c r="J638" s="105" t="s">
        <v>5646</v>
      </c>
      <c r="K638" s="87" t="str">
        <f t="shared" si="27"/>
        <v>ACHTUNG! Anzahl Beobachtungen unter 60, P95 ist statistisch nicht robust!</v>
      </c>
      <c r="L638" s="16" t="str">
        <f t="shared" si="28"/>
        <v/>
      </c>
      <c r="M638" s="16" t="str">
        <f t="shared" si="29"/>
        <v>ACHTUNG! Anzahl Beobachtungen unter 60, P95 ist statistisch nicht robust!</v>
      </c>
    </row>
    <row r="639" spans="1:13" x14ac:dyDescent="0.3">
      <c r="A639" s="9">
        <v>5</v>
      </c>
      <c r="B639" s="96" t="s">
        <v>1899</v>
      </c>
      <c r="C639" s="64">
        <v>2922</v>
      </c>
      <c r="D639" s="9" t="s">
        <v>2661</v>
      </c>
      <c r="E639" s="9">
        <v>203</v>
      </c>
      <c r="F639" s="11">
        <v>0.27287397166240401</v>
      </c>
      <c r="G639" s="105" t="s">
        <v>5647</v>
      </c>
      <c r="H639" s="11">
        <v>0.22394441577339599</v>
      </c>
      <c r="I639" s="11">
        <v>0.66246725911983295</v>
      </c>
      <c r="J639" s="105" t="s">
        <v>5648</v>
      </c>
      <c r="K639" s="87" t="str">
        <f t="shared" si="27"/>
        <v/>
      </c>
      <c r="L639" s="16" t="str">
        <f t="shared" si="28"/>
        <v/>
      </c>
      <c r="M639" s="16" t="str">
        <f t="shared" si="29"/>
        <v/>
      </c>
    </row>
    <row r="640" spans="1:13" x14ac:dyDescent="0.3">
      <c r="A640" s="9">
        <v>6</v>
      </c>
      <c r="B640" s="96" t="s">
        <v>3225</v>
      </c>
      <c r="C640" s="64">
        <v>2929</v>
      </c>
      <c r="D640" s="9" t="s">
        <v>3538</v>
      </c>
      <c r="E640" s="9">
        <v>4</v>
      </c>
      <c r="F640" s="11">
        <v>0.19693252400111899</v>
      </c>
      <c r="G640" s="105" t="s">
        <v>5649</v>
      </c>
      <c r="H640" s="11">
        <v>0.13407484802016201</v>
      </c>
      <c r="I640" s="11">
        <v>0.35419494981324101</v>
      </c>
      <c r="J640" s="105" t="s">
        <v>5650</v>
      </c>
      <c r="K640" s="87" t="str">
        <f t="shared" si="27"/>
        <v>ACHTUNG! Anzahl Beobachtungen unter 10, Mittelwert und P95 sind statistisch nicht robust!</v>
      </c>
      <c r="L640" s="16" t="str">
        <f t="shared" si="28"/>
        <v>ACHTUNG! Anzahl Beobachtungen unter 10, Mittelwert und P95 sind statistisch nicht robust!</v>
      </c>
      <c r="M640" s="16" t="str">
        <f t="shared" si="29"/>
        <v>ACHTUNG! Anzahl Beobachtungen unter 60, P95 ist statistisch nicht robust!</v>
      </c>
    </row>
    <row r="641" spans="1:13" x14ac:dyDescent="0.3">
      <c r="A641" s="9">
        <v>6</v>
      </c>
      <c r="B641" s="96" t="s">
        <v>1900</v>
      </c>
      <c r="C641" s="64">
        <v>2931</v>
      </c>
      <c r="D641" s="9" t="s">
        <v>2662</v>
      </c>
      <c r="E641" s="9">
        <v>199</v>
      </c>
      <c r="F641" s="11">
        <v>0.27440043292192801</v>
      </c>
      <c r="G641" s="105" t="s">
        <v>5651</v>
      </c>
      <c r="H641" s="11">
        <v>0.22532874052509499</v>
      </c>
      <c r="I641" s="11">
        <v>0.66426826153798402</v>
      </c>
      <c r="J641" s="105" t="s">
        <v>5652</v>
      </c>
      <c r="K641" s="87" t="str">
        <f t="shared" si="27"/>
        <v/>
      </c>
      <c r="L641" s="16" t="str">
        <f t="shared" si="28"/>
        <v/>
      </c>
      <c r="M641" s="16" t="str">
        <f t="shared" si="29"/>
        <v/>
      </c>
    </row>
    <row r="642" spans="1:13" x14ac:dyDescent="0.3">
      <c r="A642" s="9">
        <v>5</v>
      </c>
      <c r="B642" s="96" t="s">
        <v>1901</v>
      </c>
      <c r="C642" s="64">
        <v>2938</v>
      </c>
      <c r="D642" s="9" t="s">
        <v>2663</v>
      </c>
      <c r="E642" s="9">
        <v>2</v>
      </c>
      <c r="F642" s="11">
        <v>0.75871436987814</v>
      </c>
      <c r="G642" s="105" t="s">
        <v>5653</v>
      </c>
      <c r="H642" s="11">
        <v>0.71156714520075004</v>
      </c>
      <c r="I642" s="11">
        <v>1.2115529281550399</v>
      </c>
      <c r="J642" s="105" t="s">
        <v>5654</v>
      </c>
      <c r="K642" s="87" t="str">
        <f t="shared" si="27"/>
        <v>ACHTUNG! Anzahl Beobachtungen unter 10, Mittelwert und P95 sind statistisch nicht robust!</v>
      </c>
      <c r="L642" s="16" t="str">
        <f t="shared" si="28"/>
        <v>ACHTUNG! Anzahl Beobachtungen unter 10, Mittelwert und P95 sind statistisch nicht robust!</v>
      </c>
      <c r="M642" s="16" t="str">
        <f t="shared" si="29"/>
        <v>ACHTUNG! Anzahl Beobachtungen unter 60, P95 ist statistisch nicht robust!</v>
      </c>
    </row>
    <row r="643" spans="1:13" x14ac:dyDescent="0.3">
      <c r="A643" s="9">
        <v>6</v>
      </c>
      <c r="B643" s="96" t="s">
        <v>1902</v>
      </c>
      <c r="C643" s="64">
        <v>2944</v>
      </c>
      <c r="D643" s="9" t="s">
        <v>2664</v>
      </c>
      <c r="E643" s="9">
        <v>2</v>
      </c>
      <c r="F643" s="11">
        <v>0.75871436987814</v>
      </c>
      <c r="G643" s="105" t="s">
        <v>5653</v>
      </c>
      <c r="H643" s="11">
        <v>0.71156714520075004</v>
      </c>
      <c r="I643" s="11">
        <v>1.2115529281550399</v>
      </c>
      <c r="J643" s="105" t="s">
        <v>5654</v>
      </c>
      <c r="K643" s="87" t="str">
        <f t="shared" si="27"/>
        <v>ACHTUNG! Anzahl Beobachtungen unter 10, Mittelwert und P95 sind statistisch nicht robust!</v>
      </c>
      <c r="L643" s="16" t="str">
        <f t="shared" si="28"/>
        <v>ACHTUNG! Anzahl Beobachtungen unter 10, Mittelwert und P95 sind statistisch nicht robust!</v>
      </c>
      <c r="M643" s="16" t="str">
        <f t="shared" si="29"/>
        <v>ACHTUNG! Anzahl Beobachtungen unter 60, P95 ist statistisch nicht robust!</v>
      </c>
    </row>
    <row r="644" spans="1:13" x14ac:dyDescent="0.3">
      <c r="A644" s="9">
        <v>3</v>
      </c>
      <c r="B644" s="96" t="s">
        <v>1903</v>
      </c>
      <c r="C644" s="64">
        <v>2960</v>
      </c>
      <c r="D644" s="9" t="s">
        <v>2665</v>
      </c>
      <c r="E644" s="9">
        <v>62</v>
      </c>
      <c r="F644" s="11">
        <v>0.63582532948219095</v>
      </c>
      <c r="G644" s="105" t="s">
        <v>5655</v>
      </c>
      <c r="H644" s="11">
        <v>0.54496695920673199</v>
      </c>
      <c r="I644" s="11">
        <v>1.21901200130682</v>
      </c>
      <c r="J644" s="105" t="s">
        <v>5656</v>
      </c>
      <c r="K644" s="87" t="str">
        <f t="shared" ref="K644:K707" si="30">IF(NOT(L644=""),L644,IF(NOT(M644=""),M644,""))</f>
        <v/>
      </c>
      <c r="L644" s="16" t="str">
        <f t="shared" ref="L644:L707" si="31">IF(E644&lt;10,"ACHTUNG! Anzahl Beobachtungen unter 10, Mittelwert und P95 sind statistisch nicht robust!","")</f>
        <v/>
      </c>
      <c r="M644" s="16" t="str">
        <f t="shared" ref="M644:M707" si="32">IF(E644&lt;60,"ACHTUNG! Anzahl Beobachtungen unter 60, P95 ist statistisch nicht robust!","")</f>
        <v/>
      </c>
    </row>
    <row r="645" spans="1:13" x14ac:dyDescent="0.3">
      <c r="A645" s="9">
        <v>4</v>
      </c>
      <c r="B645" s="96" t="s">
        <v>1905</v>
      </c>
      <c r="C645" s="64">
        <v>2963</v>
      </c>
      <c r="D645" s="9" t="s">
        <v>2667</v>
      </c>
      <c r="E645" s="9">
        <v>27</v>
      </c>
      <c r="F645" s="11">
        <v>0.529041163645111</v>
      </c>
      <c r="G645" s="105" t="s">
        <v>5657</v>
      </c>
      <c r="H645" s="11">
        <v>0.369973545026685</v>
      </c>
      <c r="I645" s="11">
        <v>0.94131398714618897</v>
      </c>
      <c r="J645" s="105" t="s">
        <v>5658</v>
      </c>
      <c r="K645" s="87" t="str">
        <f t="shared" si="30"/>
        <v>ACHTUNG! Anzahl Beobachtungen unter 60, P95 ist statistisch nicht robust!</v>
      </c>
      <c r="L645" s="16" t="str">
        <f t="shared" si="31"/>
        <v/>
      </c>
      <c r="M645" s="16" t="str">
        <f t="shared" si="32"/>
        <v>ACHTUNG! Anzahl Beobachtungen unter 60, P95 ist statistisch nicht robust!</v>
      </c>
    </row>
    <row r="646" spans="1:13" x14ac:dyDescent="0.3">
      <c r="A646" s="9">
        <v>2</v>
      </c>
      <c r="B646" s="96" t="s">
        <v>1906</v>
      </c>
      <c r="C646" s="64">
        <v>2967</v>
      </c>
      <c r="D646" s="9" t="s">
        <v>2668</v>
      </c>
      <c r="E646" s="9">
        <v>62</v>
      </c>
      <c r="F646" s="11">
        <v>2.4478716405425498</v>
      </c>
      <c r="G646" s="105" t="s">
        <v>5659</v>
      </c>
      <c r="H646" s="11">
        <v>1.50040159888707</v>
      </c>
      <c r="I646" s="11">
        <v>4.69543423221356</v>
      </c>
      <c r="J646" s="105" t="s">
        <v>5660</v>
      </c>
      <c r="K646" s="87" t="str">
        <f t="shared" si="30"/>
        <v/>
      </c>
      <c r="L646" s="16" t="str">
        <f t="shared" si="31"/>
        <v/>
      </c>
      <c r="M646" s="16" t="str">
        <f t="shared" si="32"/>
        <v/>
      </c>
    </row>
    <row r="647" spans="1:13" x14ac:dyDescent="0.3">
      <c r="A647" s="9">
        <v>3</v>
      </c>
      <c r="B647" s="96" t="s">
        <v>1907</v>
      </c>
      <c r="C647" s="64">
        <v>2968</v>
      </c>
      <c r="D647" s="9" t="s">
        <v>2669</v>
      </c>
      <c r="E647" s="9">
        <v>17</v>
      </c>
      <c r="F647" s="11">
        <v>3.5699786278910501</v>
      </c>
      <c r="G647" s="105" t="s">
        <v>5661</v>
      </c>
      <c r="H647" s="11">
        <v>1.6970853242508801</v>
      </c>
      <c r="I647" s="11">
        <v>5.8785975407112003</v>
      </c>
      <c r="J647" s="105" t="s">
        <v>5662</v>
      </c>
      <c r="K647" s="87" t="str">
        <f t="shared" si="30"/>
        <v>ACHTUNG! Anzahl Beobachtungen unter 60, P95 ist statistisch nicht robust!</v>
      </c>
      <c r="L647" s="16" t="str">
        <f t="shared" si="31"/>
        <v/>
      </c>
      <c r="M647" s="16" t="str">
        <f t="shared" si="32"/>
        <v>ACHTUNG! Anzahl Beobachtungen unter 60, P95 ist statistisch nicht robust!</v>
      </c>
    </row>
    <row r="648" spans="1:13" x14ac:dyDescent="0.3">
      <c r="A648" s="9">
        <v>4</v>
      </c>
      <c r="B648" s="96" t="s">
        <v>1909</v>
      </c>
      <c r="C648" s="64">
        <v>2970</v>
      </c>
      <c r="D648" s="9" t="s">
        <v>2671</v>
      </c>
      <c r="E648" s="9">
        <v>16</v>
      </c>
      <c r="F648" s="11">
        <v>3.71328109276523</v>
      </c>
      <c r="G648" s="105" t="s">
        <v>5663</v>
      </c>
      <c r="H648" s="11">
        <v>1.6430844030499701</v>
      </c>
      <c r="I648" s="11">
        <v>5.9358175473579298</v>
      </c>
      <c r="J648" s="105" t="s">
        <v>5664</v>
      </c>
      <c r="K648" s="87" t="str">
        <f t="shared" si="30"/>
        <v>ACHTUNG! Anzahl Beobachtungen unter 60, P95 ist statistisch nicht robust!</v>
      </c>
      <c r="L648" s="16" t="str">
        <f t="shared" si="31"/>
        <v/>
      </c>
      <c r="M648" s="16" t="str">
        <f t="shared" si="32"/>
        <v>ACHTUNG! Anzahl Beobachtungen unter 60, P95 ist statistisch nicht robust!</v>
      </c>
    </row>
    <row r="649" spans="1:13" x14ac:dyDescent="0.3">
      <c r="A649" s="9">
        <v>3</v>
      </c>
      <c r="B649" s="96" t="s">
        <v>1910</v>
      </c>
      <c r="C649" s="64">
        <v>2971</v>
      </c>
      <c r="D649" s="9" t="s">
        <v>2672</v>
      </c>
      <c r="E649" s="9">
        <v>45</v>
      </c>
      <c r="F649" s="11">
        <v>2.0239645564331199</v>
      </c>
      <c r="G649" s="105" t="s">
        <v>5665</v>
      </c>
      <c r="H649" s="11">
        <v>1.1846599109586999</v>
      </c>
      <c r="I649" s="11">
        <v>4.3576900505339502</v>
      </c>
      <c r="J649" s="105" t="s">
        <v>5666</v>
      </c>
      <c r="K649" s="87" t="str">
        <f t="shared" si="30"/>
        <v>ACHTUNG! Anzahl Beobachtungen unter 60, P95 ist statistisch nicht robust!</v>
      </c>
      <c r="L649" s="16" t="str">
        <f t="shared" si="31"/>
        <v/>
      </c>
      <c r="M649" s="16" t="str">
        <f t="shared" si="32"/>
        <v>ACHTUNG! Anzahl Beobachtungen unter 60, P95 ist statistisch nicht robust!</v>
      </c>
    </row>
    <row r="650" spans="1:13" x14ac:dyDescent="0.3">
      <c r="A650" s="9">
        <v>4</v>
      </c>
      <c r="B650" s="96" t="s">
        <v>1911</v>
      </c>
      <c r="C650" s="64">
        <v>2972</v>
      </c>
      <c r="D650" s="9" t="s">
        <v>2673</v>
      </c>
      <c r="E650" s="9">
        <v>33</v>
      </c>
      <c r="F650" s="11">
        <v>1.7263076948390701</v>
      </c>
      <c r="G650" s="105" t="s">
        <v>5667</v>
      </c>
      <c r="H650" s="11">
        <v>1.02185107930275</v>
      </c>
      <c r="I650" s="11">
        <v>3.7124193394577101</v>
      </c>
      <c r="J650" s="105" t="s">
        <v>5668</v>
      </c>
      <c r="K650" s="87" t="str">
        <f t="shared" si="30"/>
        <v>ACHTUNG! Anzahl Beobachtungen unter 60, P95 ist statistisch nicht robust!</v>
      </c>
      <c r="L650" s="16" t="str">
        <f t="shared" si="31"/>
        <v/>
      </c>
      <c r="M650" s="16" t="str">
        <f t="shared" si="32"/>
        <v>ACHTUNG! Anzahl Beobachtungen unter 60, P95 ist statistisch nicht robust!</v>
      </c>
    </row>
    <row r="651" spans="1:13" x14ac:dyDescent="0.3">
      <c r="A651" s="9">
        <v>4</v>
      </c>
      <c r="B651" s="96" t="s">
        <v>3226</v>
      </c>
      <c r="C651" s="64">
        <v>2974</v>
      </c>
      <c r="D651" s="9" t="s">
        <v>3539</v>
      </c>
      <c r="E651" s="9">
        <v>4</v>
      </c>
      <c r="F651" s="11">
        <v>1.9627605033855</v>
      </c>
      <c r="G651" s="105" t="s">
        <v>5669</v>
      </c>
      <c r="H651" s="11">
        <v>0.33116857423057</v>
      </c>
      <c r="I651" s="11">
        <v>2.3413392857142901</v>
      </c>
      <c r="J651" s="105" t="s">
        <v>5670</v>
      </c>
      <c r="K651" s="87" t="str">
        <f t="shared" si="30"/>
        <v>ACHTUNG! Anzahl Beobachtungen unter 10, Mittelwert und P95 sind statistisch nicht robust!</v>
      </c>
      <c r="L651" s="16" t="str">
        <f t="shared" si="31"/>
        <v>ACHTUNG! Anzahl Beobachtungen unter 10, Mittelwert und P95 sind statistisch nicht robust!</v>
      </c>
      <c r="M651" s="16" t="str">
        <f t="shared" si="32"/>
        <v>ACHTUNG! Anzahl Beobachtungen unter 60, P95 ist statistisch nicht robust!</v>
      </c>
    </row>
    <row r="652" spans="1:13" x14ac:dyDescent="0.3">
      <c r="A652" s="9">
        <v>4</v>
      </c>
      <c r="B652" s="96" t="s">
        <v>3227</v>
      </c>
      <c r="C652" s="64">
        <v>2975</v>
      </c>
      <c r="D652" s="9" t="s">
        <v>3540</v>
      </c>
      <c r="E652" s="9">
        <v>1</v>
      </c>
      <c r="F652" s="11">
        <v>2.7649768706298001</v>
      </c>
      <c r="G652" s="105"/>
      <c r="H652" s="11"/>
      <c r="I652" s="11"/>
      <c r="J652" s="105"/>
      <c r="K652" s="87" t="str">
        <f t="shared" si="30"/>
        <v>ACHTUNG! Anzahl Beobachtungen unter 10, Mittelwert und P95 sind statistisch nicht robust!</v>
      </c>
      <c r="L652" s="16" t="str">
        <f t="shared" si="31"/>
        <v>ACHTUNG! Anzahl Beobachtungen unter 10, Mittelwert und P95 sind statistisch nicht robust!</v>
      </c>
      <c r="M652" s="16" t="str">
        <f t="shared" si="32"/>
        <v>ACHTUNG! Anzahl Beobachtungen unter 60, P95 ist statistisch nicht robust!</v>
      </c>
    </row>
    <row r="653" spans="1:13" x14ac:dyDescent="0.3">
      <c r="A653" s="9">
        <v>1</v>
      </c>
      <c r="B653" s="96" t="s">
        <v>1912</v>
      </c>
      <c r="C653" s="64">
        <v>2979</v>
      </c>
      <c r="D653" s="9" t="s">
        <v>2674</v>
      </c>
      <c r="E653" s="9">
        <v>521</v>
      </c>
      <c r="F653" s="11">
        <v>0.85739450534578499</v>
      </c>
      <c r="G653" s="105" t="s">
        <v>5671</v>
      </c>
      <c r="H653" s="11">
        <v>0.94418043059646195</v>
      </c>
      <c r="I653" s="11">
        <v>2.8715243939709501</v>
      </c>
      <c r="J653" s="105" t="s">
        <v>5672</v>
      </c>
      <c r="K653" s="87" t="str">
        <f t="shared" si="30"/>
        <v/>
      </c>
      <c r="L653" s="16" t="str">
        <f t="shared" si="31"/>
        <v/>
      </c>
      <c r="M653" s="16" t="str">
        <f t="shared" si="32"/>
        <v/>
      </c>
    </row>
    <row r="654" spans="1:13" x14ac:dyDescent="0.3">
      <c r="A654" s="9">
        <v>2</v>
      </c>
      <c r="B654" s="96" t="s">
        <v>1913</v>
      </c>
      <c r="C654" s="64">
        <v>2980</v>
      </c>
      <c r="D654" s="9" t="s">
        <v>2675</v>
      </c>
      <c r="E654" s="9">
        <v>74</v>
      </c>
      <c r="F654" s="11">
        <v>0.42662123683709502</v>
      </c>
      <c r="G654" s="105" t="s">
        <v>5673</v>
      </c>
      <c r="H654" s="11">
        <v>0.47458452325130301</v>
      </c>
      <c r="I654" s="11">
        <v>1.6194849496344501</v>
      </c>
      <c r="J654" s="105" t="s">
        <v>5674</v>
      </c>
      <c r="K654" s="87" t="str">
        <f t="shared" si="30"/>
        <v/>
      </c>
      <c r="L654" s="16" t="str">
        <f t="shared" si="31"/>
        <v/>
      </c>
      <c r="M654" s="16" t="str">
        <f t="shared" si="32"/>
        <v/>
      </c>
    </row>
    <row r="655" spans="1:13" x14ac:dyDescent="0.3">
      <c r="A655" s="9">
        <v>3</v>
      </c>
      <c r="B655" s="96" t="s">
        <v>1914</v>
      </c>
      <c r="C655" s="64">
        <v>2981</v>
      </c>
      <c r="D655" s="9" t="s">
        <v>2676</v>
      </c>
      <c r="E655" s="9">
        <v>44</v>
      </c>
      <c r="F655" s="11">
        <v>0.50606071992366297</v>
      </c>
      <c r="G655" s="105" t="s">
        <v>5675</v>
      </c>
      <c r="H655" s="11">
        <v>0.39194492751569698</v>
      </c>
      <c r="I655" s="11">
        <v>1.06283680832049</v>
      </c>
      <c r="J655" s="105" t="s">
        <v>5676</v>
      </c>
      <c r="K655" s="87" t="str">
        <f t="shared" si="30"/>
        <v>ACHTUNG! Anzahl Beobachtungen unter 60, P95 ist statistisch nicht robust!</v>
      </c>
      <c r="L655" s="16" t="str">
        <f t="shared" si="31"/>
        <v/>
      </c>
      <c r="M655" s="16" t="str">
        <f t="shared" si="32"/>
        <v>ACHTUNG! Anzahl Beobachtungen unter 60, P95 ist statistisch nicht robust!</v>
      </c>
    </row>
    <row r="656" spans="1:13" x14ac:dyDescent="0.3">
      <c r="A656" s="9">
        <v>3</v>
      </c>
      <c r="B656" s="96" t="s">
        <v>1916</v>
      </c>
      <c r="C656" s="64">
        <v>2995</v>
      </c>
      <c r="D656" s="9" t="s">
        <v>2678</v>
      </c>
      <c r="E656" s="9">
        <v>32</v>
      </c>
      <c r="F656" s="11">
        <v>0.29072812029074502</v>
      </c>
      <c r="G656" s="105" t="s">
        <v>5677</v>
      </c>
      <c r="H656" s="11">
        <v>0.48178365984974802</v>
      </c>
      <c r="I656" s="11">
        <v>1.431819318798</v>
      </c>
      <c r="J656" s="105" t="s">
        <v>5678</v>
      </c>
      <c r="K656" s="87" t="str">
        <f t="shared" si="30"/>
        <v>ACHTUNG! Anzahl Beobachtungen unter 60, P95 ist statistisch nicht robust!</v>
      </c>
      <c r="L656" s="16" t="str">
        <f t="shared" si="31"/>
        <v/>
      </c>
      <c r="M656" s="16" t="str">
        <f t="shared" si="32"/>
        <v>ACHTUNG! Anzahl Beobachtungen unter 60, P95 ist statistisch nicht robust!</v>
      </c>
    </row>
    <row r="657" spans="1:13" x14ac:dyDescent="0.3">
      <c r="A657" s="9">
        <v>4</v>
      </c>
      <c r="B657" s="96" t="s">
        <v>1917</v>
      </c>
      <c r="C657" s="64">
        <v>2998</v>
      </c>
      <c r="D657" s="9" t="s">
        <v>2679</v>
      </c>
      <c r="E657" s="9">
        <v>27</v>
      </c>
      <c r="F657" s="11">
        <v>9.9277381321951505E-2</v>
      </c>
      <c r="G657" s="105" t="s">
        <v>5679</v>
      </c>
      <c r="H657" s="11">
        <v>9.4999495937732603E-2</v>
      </c>
      <c r="I657" s="11">
        <v>0.252333423753902</v>
      </c>
      <c r="J657" s="105" t="s">
        <v>5680</v>
      </c>
      <c r="K657" s="87" t="str">
        <f t="shared" si="30"/>
        <v>ACHTUNG! Anzahl Beobachtungen unter 60, P95 ist statistisch nicht robust!</v>
      </c>
      <c r="L657" s="16" t="str">
        <f t="shared" si="31"/>
        <v/>
      </c>
      <c r="M657" s="16" t="str">
        <f t="shared" si="32"/>
        <v>ACHTUNG! Anzahl Beobachtungen unter 60, P95 ist statistisch nicht robust!</v>
      </c>
    </row>
    <row r="658" spans="1:13" x14ac:dyDescent="0.3">
      <c r="A658" s="9">
        <v>5</v>
      </c>
      <c r="B658" s="96" t="s">
        <v>1918</v>
      </c>
      <c r="C658" s="64">
        <v>2999</v>
      </c>
      <c r="D658" s="9" t="s">
        <v>2680</v>
      </c>
      <c r="E658" s="9">
        <v>27</v>
      </c>
      <c r="F658" s="11">
        <v>9.9277381321951505E-2</v>
      </c>
      <c r="G658" s="105" t="s">
        <v>5681</v>
      </c>
      <c r="H658" s="11">
        <v>9.4999495937732603E-2</v>
      </c>
      <c r="I658" s="11">
        <v>0.252333423753902</v>
      </c>
      <c r="J658" s="105" t="s">
        <v>5680</v>
      </c>
      <c r="K658" s="87" t="str">
        <f t="shared" si="30"/>
        <v>ACHTUNG! Anzahl Beobachtungen unter 60, P95 ist statistisch nicht robust!</v>
      </c>
      <c r="L658" s="16" t="str">
        <f t="shared" si="31"/>
        <v/>
      </c>
      <c r="M658" s="16" t="str">
        <f t="shared" si="32"/>
        <v>ACHTUNG! Anzahl Beobachtungen unter 60, P95 ist statistisch nicht robust!</v>
      </c>
    </row>
    <row r="659" spans="1:13" x14ac:dyDescent="0.3">
      <c r="A659" s="9">
        <v>4</v>
      </c>
      <c r="B659" s="96" t="s">
        <v>1919</v>
      </c>
      <c r="C659" s="64">
        <v>3000</v>
      </c>
      <c r="D659" s="9" t="s">
        <v>2681</v>
      </c>
      <c r="E659" s="9">
        <v>7</v>
      </c>
      <c r="F659" s="11">
        <v>0.94611579337302298</v>
      </c>
      <c r="G659" s="105" t="s">
        <v>5682</v>
      </c>
      <c r="H659" s="11">
        <v>0.68939388563788895</v>
      </c>
      <c r="I659" s="11">
        <v>1.7030032671525499</v>
      </c>
      <c r="J659" s="105" t="s">
        <v>5683</v>
      </c>
      <c r="K659" s="87" t="str">
        <f t="shared" si="30"/>
        <v>ACHTUNG! Anzahl Beobachtungen unter 10, Mittelwert und P95 sind statistisch nicht robust!</v>
      </c>
      <c r="L659" s="16" t="str">
        <f t="shared" si="31"/>
        <v>ACHTUNG! Anzahl Beobachtungen unter 10, Mittelwert und P95 sind statistisch nicht robust!</v>
      </c>
      <c r="M659" s="16" t="str">
        <f t="shared" si="32"/>
        <v>ACHTUNG! Anzahl Beobachtungen unter 60, P95 ist statistisch nicht robust!</v>
      </c>
    </row>
    <row r="660" spans="1:13" x14ac:dyDescent="0.3">
      <c r="A660" s="9">
        <v>5</v>
      </c>
      <c r="B660" s="96" t="s">
        <v>1920</v>
      </c>
      <c r="C660" s="64">
        <v>3001</v>
      </c>
      <c r="D660" s="9" t="s">
        <v>2682</v>
      </c>
      <c r="E660" s="9">
        <v>7</v>
      </c>
      <c r="F660" s="11">
        <v>0.94611579337302298</v>
      </c>
      <c r="G660" s="105" t="s">
        <v>5684</v>
      </c>
      <c r="H660" s="11">
        <v>0.68939388563788895</v>
      </c>
      <c r="I660" s="11">
        <v>1.7030032671525499</v>
      </c>
      <c r="J660" s="105" t="s">
        <v>5683</v>
      </c>
      <c r="K660" s="87" t="str">
        <f t="shared" si="30"/>
        <v>ACHTUNG! Anzahl Beobachtungen unter 10, Mittelwert und P95 sind statistisch nicht robust!</v>
      </c>
      <c r="L660" s="16" t="str">
        <f t="shared" si="31"/>
        <v>ACHTUNG! Anzahl Beobachtungen unter 10, Mittelwert und P95 sind statistisch nicht robust!</v>
      </c>
      <c r="M660" s="16" t="str">
        <f t="shared" si="32"/>
        <v>ACHTUNG! Anzahl Beobachtungen unter 60, P95 ist statistisch nicht robust!</v>
      </c>
    </row>
    <row r="661" spans="1:13" x14ac:dyDescent="0.3">
      <c r="A661" s="9">
        <v>2</v>
      </c>
      <c r="B661" s="96" t="s">
        <v>3228</v>
      </c>
      <c r="C661" s="64">
        <v>3002</v>
      </c>
      <c r="D661" s="9" t="s">
        <v>3541</v>
      </c>
      <c r="E661" s="9">
        <v>486</v>
      </c>
      <c r="F661" s="11">
        <v>0.85418223407244598</v>
      </c>
      <c r="G661" s="105" t="s">
        <v>5685</v>
      </c>
      <c r="H661" s="11">
        <v>0.96261422719863499</v>
      </c>
      <c r="I661" s="11">
        <v>2.89196639859713</v>
      </c>
      <c r="J661" s="105" t="s">
        <v>5686</v>
      </c>
      <c r="K661" s="87" t="str">
        <f t="shared" si="30"/>
        <v/>
      </c>
      <c r="L661" s="16" t="str">
        <f t="shared" si="31"/>
        <v/>
      </c>
      <c r="M661" s="16" t="str">
        <f t="shared" si="32"/>
        <v/>
      </c>
    </row>
    <row r="662" spans="1:13" x14ac:dyDescent="0.3">
      <c r="A662" s="9">
        <v>3</v>
      </c>
      <c r="B662" s="96" t="s">
        <v>3229</v>
      </c>
      <c r="C662" s="64">
        <v>3007</v>
      </c>
      <c r="D662" s="9" t="s">
        <v>3542</v>
      </c>
      <c r="E662" s="9">
        <v>486</v>
      </c>
      <c r="F662" s="11">
        <v>0.85418223407244598</v>
      </c>
      <c r="G662" s="105" t="s">
        <v>5687</v>
      </c>
      <c r="H662" s="11">
        <v>0.96261422719863499</v>
      </c>
      <c r="I662" s="11">
        <v>2.89196639859713</v>
      </c>
      <c r="J662" s="105" t="s">
        <v>5686</v>
      </c>
      <c r="K662" s="87" t="str">
        <f t="shared" si="30"/>
        <v/>
      </c>
      <c r="L662" s="16" t="str">
        <f t="shared" si="31"/>
        <v/>
      </c>
      <c r="M662" s="16" t="str">
        <f t="shared" si="32"/>
        <v/>
      </c>
    </row>
    <row r="663" spans="1:13" x14ac:dyDescent="0.3">
      <c r="A663" s="9">
        <v>4</v>
      </c>
      <c r="B663" s="96" t="s">
        <v>3230</v>
      </c>
      <c r="C663" s="64">
        <v>3008</v>
      </c>
      <c r="D663" s="9" t="s">
        <v>3543</v>
      </c>
      <c r="E663" s="9">
        <v>192</v>
      </c>
      <c r="F663" s="11">
        <v>0.63822831058328899</v>
      </c>
      <c r="G663" s="105" t="s">
        <v>5688</v>
      </c>
      <c r="H663" s="11">
        <v>0.64205836249960702</v>
      </c>
      <c r="I663" s="11">
        <v>1.87759182896969</v>
      </c>
      <c r="J663" s="105" t="s">
        <v>5689</v>
      </c>
      <c r="K663" s="87" t="str">
        <f t="shared" si="30"/>
        <v/>
      </c>
      <c r="L663" s="16" t="str">
        <f t="shared" si="31"/>
        <v/>
      </c>
      <c r="M663" s="16" t="str">
        <f t="shared" si="32"/>
        <v/>
      </c>
    </row>
    <row r="664" spans="1:13" x14ac:dyDescent="0.3">
      <c r="A664" s="9">
        <v>4</v>
      </c>
      <c r="B664" s="96" t="s">
        <v>3231</v>
      </c>
      <c r="C664" s="64">
        <v>3009</v>
      </c>
      <c r="D664" s="9" t="s">
        <v>3544</v>
      </c>
      <c r="E664" s="9">
        <v>309</v>
      </c>
      <c r="F664" s="11">
        <v>0.83031329623170502</v>
      </c>
      <c r="G664" s="105" t="s">
        <v>5690</v>
      </c>
      <c r="H664" s="11">
        <v>1.0278090693975299</v>
      </c>
      <c r="I664" s="11">
        <v>3.0594612345836198</v>
      </c>
      <c r="J664" s="105" t="s">
        <v>5691</v>
      </c>
      <c r="K664" s="87" t="str">
        <f t="shared" si="30"/>
        <v/>
      </c>
      <c r="L664" s="16" t="str">
        <f t="shared" si="31"/>
        <v/>
      </c>
      <c r="M664" s="16" t="str">
        <f t="shared" si="32"/>
        <v/>
      </c>
    </row>
    <row r="665" spans="1:13" x14ac:dyDescent="0.3">
      <c r="A665" s="9">
        <v>1</v>
      </c>
      <c r="B665" s="96" t="s">
        <v>1921</v>
      </c>
      <c r="C665" s="64">
        <v>3012</v>
      </c>
      <c r="D665" s="9" t="s">
        <v>2683</v>
      </c>
      <c r="E665" s="9">
        <v>515</v>
      </c>
      <c r="F665" s="11">
        <v>0.75469750443402694</v>
      </c>
      <c r="G665" s="105" t="s">
        <v>5692</v>
      </c>
      <c r="H665" s="11">
        <v>0.90953828305662698</v>
      </c>
      <c r="I665" s="11">
        <v>2.21000891556089</v>
      </c>
      <c r="J665" s="105" t="s">
        <v>5693</v>
      </c>
      <c r="K665" s="87" t="str">
        <f t="shared" si="30"/>
        <v/>
      </c>
      <c r="L665" s="16" t="str">
        <f t="shared" si="31"/>
        <v/>
      </c>
      <c r="M665" s="16" t="str">
        <f t="shared" si="32"/>
        <v/>
      </c>
    </row>
    <row r="666" spans="1:13" x14ac:dyDescent="0.3">
      <c r="A666" s="9">
        <v>2</v>
      </c>
      <c r="B666" s="96" t="s">
        <v>1922</v>
      </c>
      <c r="C666" s="64">
        <v>3013</v>
      </c>
      <c r="D666" s="9" t="s">
        <v>2684</v>
      </c>
      <c r="E666" s="9">
        <v>264</v>
      </c>
      <c r="F666" s="11">
        <v>0.43000079088259302</v>
      </c>
      <c r="G666" s="105" t="s">
        <v>5694</v>
      </c>
      <c r="H666" s="11">
        <v>0.66515826046573701</v>
      </c>
      <c r="I666" s="11">
        <v>1.87483427362985</v>
      </c>
      <c r="J666" s="105" t="s">
        <v>5695</v>
      </c>
      <c r="K666" s="87" t="str">
        <f t="shared" si="30"/>
        <v/>
      </c>
      <c r="L666" s="16" t="str">
        <f t="shared" si="31"/>
        <v/>
      </c>
      <c r="M666" s="16" t="str">
        <f t="shared" si="32"/>
        <v/>
      </c>
    </row>
    <row r="667" spans="1:13" x14ac:dyDescent="0.3">
      <c r="A667" s="9">
        <v>3</v>
      </c>
      <c r="B667" s="96" t="s">
        <v>1923</v>
      </c>
      <c r="C667" s="64">
        <v>3014</v>
      </c>
      <c r="D667" s="9" t="s">
        <v>2685</v>
      </c>
      <c r="E667" s="9">
        <v>151</v>
      </c>
      <c r="F667" s="11">
        <v>0.135966045713388</v>
      </c>
      <c r="G667" s="105" t="s">
        <v>5696</v>
      </c>
      <c r="H667" s="11">
        <v>0.16578991239076901</v>
      </c>
      <c r="I667" s="11">
        <v>0.53218538972179996</v>
      </c>
      <c r="J667" s="105" t="s">
        <v>5697</v>
      </c>
      <c r="K667" s="87" t="str">
        <f t="shared" si="30"/>
        <v/>
      </c>
      <c r="L667" s="16" t="str">
        <f t="shared" si="31"/>
        <v/>
      </c>
      <c r="M667" s="16" t="str">
        <f t="shared" si="32"/>
        <v/>
      </c>
    </row>
    <row r="668" spans="1:13" x14ac:dyDescent="0.3">
      <c r="A668" s="9">
        <v>4</v>
      </c>
      <c r="B668" s="96" t="s">
        <v>1924</v>
      </c>
      <c r="C668" s="64">
        <v>3015</v>
      </c>
      <c r="D668" s="9" t="s">
        <v>2686</v>
      </c>
      <c r="E668" s="9">
        <v>114</v>
      </c>
      <c r="F668" s="11">
        <v>0.132605269221403</v>
      </c>
      <c r="G668" s="105" t="s">
        <v>5698</v>
      </c>
      <c r="H668" s="11">
        <v>0.14241115067978399</v>
      </c>
      <c r="I668" s="11">
        <v>0.430882665489774</v>
      </c>
      <c r="J668" s="105" t="s">
        <v>5699</v>
      </c>
      <c r="K668" s="87" t="str">
        <f t="shared" si="30"/>
        <v/>
      </c>
      <c r="L668" s="16" t="str">
        <f t="shared" si="31"/>
        <v/>
      </c>
      <c r="M668" s="16" t="str">
        <f t="shared" si="32"/>
        <v/>
      </c>
    </row>
    <row r="669" spans="1:13" x14ac:dyDescent="0.3">
      <c r="A669" s="9">
        <v>5</v>
      </c>
      <c r="B669" s="96" t="s">
        <v>1925</v>
      </c>
      <c r="C669" s="64">
        <v>3016</v>
      </c>
      <c r="D669" s="9" t="s">
        <v>2687</v>
      </c>
      <c r="E669" s="9">
        <v>85</v>
      </c>
      <c r="F669" s="11">
        <v>0.140091153640692</v>
      </c>
      <c r="G669" s="105" t="s">
        <v>5700</v>
      </c>
      <c r="H669" s="11">
        <v>0.15210664615091299</v>
      </c>
      <c r="I669" s="11">
        <v>0.51387430222386099</v>
      </c>
      <c r="J669" s="105" t="s">
        <v>5701</v>
      </c>
      <c r="K669" s="87" t="str">
        <f t="shared" si="30"/>
        <v/>
      </c>
      <c r="L669" s="16" t="str">
        <f t="shared" si="31"/>
        <v/>
      </c>
      <c r="M669" s="16" t="str">
        <f t="shared" si="32"/>
        <v/>
      </c>
    </row>
    <row r="670" spans="1:13" x14ac:dyDescent="0.3">
      <c r="A670" s="9">
        <v>5</v>
      </c>
      <c r="B670" s="96" t="s">
        <v>1926</v>
      </c>
      <c r="C670" s="64">
        <v>3019</v>
      </c>
      <c r="D670" s="9" t="s">
        <v>2688</v>
      </c>
      <c r="E670" s="9">
        <v>5</v>
      </c>
      <c r="F670" s="11">
        <v>0.14083479383515801</v>
      </c>
      <c r="G670" s="105" t="s">
        <v>5702</v>
      </c>
      <c r="H670" s="11">
        <v>0.12698803970620201</v>
      </c>
      <c r="I670" s="11">
        <v>0.313210603323958</v>
      </c>
      <c r="J670" s="105" t="s">
        <v>5703</v>
      </c>
      <c r="K670" s="87" t="str">
        <f t="shared" si="30"/>
        <v>ACHTUNG! Anzahl Beobachtungen unter 10, Mittelwert und P95 sind statistisch nicht robust!</v>
      </c>
      <c r="L670" s="16" t="str">
        <f t="shared" si="31"/>
        <v>ACHTUNG! Anzahl Beobachtungen unter 10, Mittelwert und P95 sind statistisch nicht robust!</v>
      </c>
      <c r="M670" s="16" t="str">
        <f t="shared" si="32"/>
        <v>ACHTUNG! Anzahl Beobachtungen unter 60, P95 ist statistisch nicht robust!</v>
      </c>
    </row>
    <row r="671" spans="1:13" x14ac:dyDescent="0.3">
      <c r="A671" s="9">
        <v>5</v>
      </c>
      <c r="B671" s="96" t="s">
        <v>1927</v>
      </c>
      <c r="C671" s="64">
        <v>3023</v>
      </c>
      <c r="D671" s="9" t="s">
        <v>2689</v>
      </c>
      <c r="E671" s="9">
        <v>5</v>
      </c>
      <c r="F671" s="11">
        <v>8.7002620530968994E-2</v>
      </c>
      <c r="G671" s="105" t="s">
        <v>5704</v>
      </c>
      <c r="H671" s="11">
        <v>6.8169414291753994E-2</v>
      </c>
      <c r="I671" s="11">
        <v>0.164021607805692</v>
      </c>
      <c r="J671" s="105" t="s">
        <v>5705</v>
      </c>
      <c r="K671" s="87" t="str">
        <f t="shared" si="30"/>
        <v>ACHTUNG! Anzahl Beobachtungen unter 10, Mittelwert und P95 sind statistisch nicht robust!</v>
      </c>
      <c r="L671" s="16" t="str">
        <f t="shared" si="31"/>
        <v>ACHTUNG! Anzahl Beobachtungen unter 10, Mittelwert und P95 sind statistisch nicht robust!</v>
      </c>
      <c r="M671" s="16" t="str">
        <f t="shared" si="32"/>
        <v>ACHTUNG! Anzahl Beobachtungen unter 60, P95 ist statistisch nicht robust!</v>
      </c>
    </row>
    <row r="672" spans="1:13" x14ac:dyDescent="0.3">
      <c r="A672" s="9">
        <v>5</v>
      </c>
      <c r="B672" s="96" t="s">
        <v>1928</v>
      </c>
      <c r="C672" s="64">
        <v>3024</v>
      </c>
      <c r="D672" s="9" t="s">
        <v>2690</v>
      </c>
      <c r="E672" s="9">
        <v>21</v>
      </c>
      <c r="F672" s="11">
        <v>9.5705933147385902E-2</v>
      </c>
      <c r="G672" s="105" t="s">
        <v>5706</v>
      </c>
      <c r="H672" s="11">
        <v>0.113010544153489</v>
      </c>
      <c r="I672" s="11">
        <v>0.24856976068824299</v>
      </c>
      <c r="J672" s="105" t="s">
        <v>5707</v>
      </c>
      <c r="K672" s="87" t="str">
        <f t="shared" si="30"/>
        <v>ACHTUNG! Anzahl Beobachtungen unter 60, P95 ist statistisch nicht robust!</v>
      </c>
      <c r="L672" s="16" t="str">
        <f t="shared" si="31"/>
        <v/>
      </c>
      <c r="M672" s="16" t="str">
        <f t="shared" si="32"/>
        <v>ACHTUNG! Anzahl Beobachtungen unter 60, P95 ist statistisch nicht robust!</v>
      </c>
    </row>
    <row r="673" spans="1:13" x14ac:dyDescent="0.3">
      <c r="A673" s="9">
        <v>4</v>
      </c>
      <c r="B673" s="96" t="s">
        <v>1929</v>
      </c>
      <c r="C673" s="64">
        <v>3025</v>
      </c>
      <c r="D673" s="9" t="s">
        <v>2691</v>
      </c>
      <c r="E673" s="9">
        <v>2</v>
      </c>
      <c r="F673" s="11">
        <v>0.31073428868101799</v>
      </c>
      <c r="G673" s="105" t="s">
        <v>5708</v>
      </c>
      <c r="H673" s="11">
        <v>0.38854924363017002</v>
      </c>
      <c r="I673" s="11">
        <v>0.55800551317723501</v>
      </c>
      <c r="J673" s="105" t="s">
        <v>5709</v>
      </c>
      <c r="K673" s="87" t="str">
        <f t="shared" si="30"/>
        <v>ACHTUNG! Anzahl Beobachtungen unter 10, Mittelwert und P95 sind statistisch nicht robust!</v>
      </c>
      <c r="L673" s="16" t="str">
        <f t="shared" si="31"/>
        <v>ACHTUNG! Anzahl Beobachtungen unter 10, Mittelwert und P95 sind statistisch nicht robust!</v>
      </c>
      <c r="M673" s="16" t="str">
        <f t="shared" si="32"/>
        <v>ACHTUNG! Anzahl Beobachtungen unter 60, P95 ist statistisch nicht robust!</v>
      </c>
    </row>
    <row r="674" spans="1:13" x14ac:dyDescent="0.3">
      <c r="A674" s="9">
        <v>5</v>
      </c>
      <c r="B674" s="96" t="s">
        <v>3232</v>
      </c>
      <c r="C674" s="64">
        <v>3030</v>
      </c>
      <c r="D674" s="9" t="s">
        <v>3545</v>
      </c>
      <c r="E674" s="9">
        <v>2</v>
      </c>
      <c r="F674" s="11">
        <v>0.31073428868101799</v>
      </c>
      <c r="G674" s="105" t="s">
        <v>5708</v>
      </c>
      <c r="H674" s="11">
        <v>0.38854924363017002</v>
      </c>
      <c r="I674" s="11">
        <v>0.55800551317723501</v>
      </c>
      <c r="J674" s="105" t="s">
        <v>5709</v>
      </c>
      <c r="K674" s="87" t="str">
        <f t="shared" si="30"/>
        <v>ACHTUNG! Anzahl Beobachtungen unter 10, Mittelwert und P95 sind statistisch nicht robust!</v>
      </c>
      <c r="L674" s="16" t="str">
        <f t="shared" si="31"/>
        <v>ACHTUNG! Anzahl Beobachtungen unter 10, Mittelwert und P95 sind statistisch nicht robust!</v>
      </c>
      <c r="M674" s="16" t="str">
        <f t="shared" si="32"/>
        <v>ACHTUNG! Anzahl Beobachtungen unter 60, P95 ist statistisch nicht robust!</v>
      </c>
    </row>
    <row r="675" spans="1:13" x14ac:dyDescent="0.3">
      <c r="A675" s="9">
        <v>3</v>
      </c>
      <c r="B675" s="96" t="s">
        <v>1931</v>
      </c>
      <c r="C675" s="64">
        <v>3031</v>
      </c>
      <c r="D675" s="9" t="s">
        <v>2693</v>
      </c>
      <c r="E675" s="9">
        <v>79</v>
      </c>
      <c r="F675" s="11">
        <v>0.88752441200967203</v>
      </c>
      <c r="G675" s="105" t="s">
        <v>5710</v>
      </c>
      <c r="H675" s="11">
        <v>0.93389417109733297</v>
      </c>
      <c r="I675" s="11">
        <v>2.59534335572453</v>
      </c>
      <c r="J675" s="105" t="s">
        <v>5711</v>
      </c>
      <c r="K675" s="87" t="str">
        <f t="shared" si="30"/>
        <v/>
      </c>
      <c r="L675" s="16" t="str">
        <f t="shared" si="31"/>
        <v/>
      </c>
      <c r="M675" s="16" t="str">
        <f t="shared" si="32"/>
        <v/>
      </c>
    </row>
    <row r="676" spans="1:13" x14ac:dyDescent="0.3">
      <c r="A676" s="9">
        <v>4</v>
      </c>
      <c r="B676" s="96" t="s">
        <v>1932</v>
      </c>
      <c r="C676" s="64">
        <v>3037</v>
      </c>
      <c r="D676" s="9" t="s">
        <v>2694</v>
      </c>
      <c r="E676" s="9">
        <v>79</v>
      </c>
      <c r="F676" s="11">
        <v>0.88752441200967203</v>
      </c>
      <c r="G676" s="105" t="s">
        <v>5712</v>
      </c>
      <c r="H676" s="11">
        <v>0.93389417109733297</v>
      </c>
      <c r="I676" s="11">
        <v>2.59534335572453</v>
      </c>
      <c r="J676" s="105" t="s">
        <v>5711</v>
      </c>
      <c r="K676" s="87" t="str">
        <f t="shared" si="30"/>
        <v/>
      </c>
      <c r="L676" s="16" t="str">
        <f t="shared" si="31"/>
        <v/>
      </c>
      <c r="M676" s="16" t="str">
        <f t="shared" si="32"/>
        <v/>
      </c>
    </row>
    <row r="677" spans="1:13" x14ac:dyDescent="0.3">
      <c r="A677" s="9">
        <v>3</v>
      </c>
      <c r="B677" s="96" t="s">
        <v>1933</v>
      </c>
      <c r="C677" s="64">
        <v>3042</v>
      </c>
      <c r="D677" s="9" t="s">
        <v>2695</v>
      </c>
      <c r="E677" s="9">
        <v>64</v>
      </c>
      <c r="F677" s="11">
        <v>0.35742042721123402</v>
      </c>
      <c r="G677" s="105" t="s">
        <v>5713</v>
      </c>
      <c r="H677" s="11">
        <v>0.29865302700426799</v>
      </c>
      <c r="I677" s="11">
        <v>0.75396423139513902</v>
      </c>
      <c r="J677" s="105" t="s">
        <v>5714</v>
      </c>
      <c r="K677" s="87" t="str">
        <f t="shared" si="30"/>
        <v/>
      </c>
      <c r="L677" s="16" t="str">
        <f t="shared" si="31"/>
        <v/>
      </c>
      <c r="M677" s="16" t="str">
        <f t="shared" si="32"/>
        <v/>
      </c>
    </row>
    <row r="678" spans="1:13" x14ac:dyDescent="0.3">
      <c r="A678" s="9">
        <v>4</v>
      </c>
      <c r="B678" s="96" t="s">
        <v>3233</v>
      </c>
      <c r="C678" s="64">
        <v>3044</v>
      </c>
      <c r="D678" s="9" t="s">
        <v>3546</v>
      </c>
      <c r="E678" s="9">
        <v>30</v>
      </c>
      <c r="F678" s="11">
        <v>0.408892596593252</v>
      </c>
      <c r="G678" s="105" t="s">
        <v>5715</v>
      </c>
      <c r="H678" s="11">
        <v>0.33927609097709399</v>
      </c>
      <c r="I678" s="11">
        <v>0.72343115572387895</v>
      </c>
      <c r="J678" s="105" t="s">
        <v>5716</v>
      </c>
      <c r="K678" s="87" t="str">
        <f t="shared" si="30"/>
        <v>ACHTUNG! Anzahl Beobachtungen unter 60, P95 ist statistisch nicht robust!</v>
      </c>
      <c r="L678" s="16" t="str">
        <f t="shared" si="31"/>
        <v/>
      </c>
      <c r="M678" s="16" t="str">
        <f t="shared" si="32"/>
        <v>ACHTUNG! Anzahl Beobachtungen unter 60, P95 ist statistisch nicht robust!</v>
      </c>
    </row>
    <row r="679" spans="1:13" x14ac:dyDescent="0.3">
      <c r="A679" s="9">
        <v>2</v>
      </c>
      <c r="B679" s="96" t="s">
        <v>5717</v>
      </c>
      <c r="C679" s="64">
        <v>3059</v>
      </c>
      <c r="D679" s="9" t="s">
        <v>5718</v>
      </c>
      <c r="E679" s="9">
        <v>4</v>
      </c>
      <c r="F679" s="11">
        <v>2.4899593077231701E-2</v>
      </c>
      <c r="G679" s="105" t="s">
        <v>5719</v>
      </c>
      <c r="H679" s="11">
        <v>1.5917074516310199E-2</v>
      </c>
      <c r="I679" s="11">
        <v>3.8778341525289403E-2</v>
      </c>
      <c r="J679" s="105" t="s">
        <v>5720</v>
      </c>
      <c r="K679" s="87" t="str">
        <f t="shared" si="30"/>
        <v>ACHTUNG! Anzahl Beobachtungen unter 10, Mittelwert und P95 sind statistisch nicht robust!</v>
      </c>
      <c r="L679" s="16" t="str">
        <f t="shared" si="31"/>
        <v>ACHTUNG! Anzahl Beobachtungen unter 10, Mittelwert und P95 sind statistisch nicht robust!</v>
      </c>
      <c r="M679" s="16" t="str">
        <f t="shared" si="32"/>
        <v>ACHTUNG! Anzahl Beobachtungen unter 60, P95 ist statistisch nicht robust!</v>
      </c>
    </row>
    <row r="680" spans="1:13" x14ac:dyDescent="0.3">
      <c r="A680" s="9">
        <v>3</v>
      </c>
      <c r="B680" s="96" t="s">
        <v>5721</v>
      </c>
      <c r="C680" s="64">
        <v>3060</v>
      </c>
      <c r="D680" s="9" t="s">
        <v>5722</v>
      </c>
      <c r="E680" s="9">
        <v>3</v>
      </c>
      <c r="F680" s="11">
        <v>2.3395535867681502E-2</v>
      </c>
      <c r="G680" s="105" t="s">
        <v>5723</v>
      </c>
      <c r="H680" s="11">
        <v>1.9143060444951301E-2</v>
      </c>
      <c r="I680" s="11">
        <v>3.9095721389161897E-2</v>
      </c>
      <c r="J680" s="105" t="s">
        <v>5724</v>
      </c>
      <c r="K680" s="87" t="str">
        <f t="shared" si="30"/>
        <v>ACHTUNG! Anzahl Beobachtungen unter 10, Mittelwert und P95 sind statistisch nicht robust!</v>
      </c>
      <c r="L680" s="16" t="str">
        <f t="shared" si="31"/>
        <v>ACHTUNG! Anzahl Beobachtungen unter 10, Mittelwert und P95 sind statistisch nicht robust!</v>
      </c>
      <c r="M680" s="16" t="str">
        <f t="shared" si="32"/>
        <v>ACHTUNG! Anzahl Beobachtungen unter 60, P95 ist statistisch nicht robust!</v>
      </c>
    </row>
    <row r="681" spans="1:13" x14ac:dyDescent="0.3">
      <c r="A681" s="9">
        <v>3</v>
      </c>
      <c r="B681" s="96" t="s">
        <v>5725</v>
      </c>
      <c r="C681" s="64">
        <v>3062</v>
      </c>
      <c r="D681" s="9" t="s">
        <v>5726</v>
      </c>
      <c r="E681" s="9">
        <v>1</v>
      </c>
      <c r="F681" s="11">
        <v>2.9411764705882401E-2</v>
      </c>
      <c r="G681" s="105"/>
      <c r="H681" s="11"/>
      <c r="I681" s="11"/>
      <c r="J681" s="105"/>
      <c r="K681" s="87" t="str">
        <f t="shared" si="30"/>
        <v>ACHTUNG! Anzahl Beobachtungen unter 10, Mittelwert und P95 sind statistisch nicht robust!</v>
      </c>
      <c r="L681" s="16" t="str">
        <f t="shared" si="31"/>
        <v>ACHTUNG! Anzahl Beobachtungen unter 10, Mittelwert und P95 sind statistisch nicht robust!</v>
      </c>
      <c r="M681" s="16" t="str">
        <f t="shared" si="32"/>
        <v>ACHTUNG! Anzahl Beobachtungen unter 60, P95 ist statistisch nicht robust!</v>
      </c>
    </row>
    <row r="682" spans="1:13" x14ac:dyDescent="0.3">
      <c r="A682" s="9">
        <v>2</v>
      </c>
      <c r="B682" s="96" t="s">
        <v>1934</v>
      </c>
      <c r="C682" s="64">
        <v>3063</v>
      </c>
      <c r="D682" s="9" t="s">
        <v>2696</v>
      </c>
      <c r="E682" s="9">
        <v>327</v>
      </c>
      <c r="F682" s="11">
        <v>0.83429910393359397</v>
      </c>
      <c r="G682" s="105" t="s">
        <v>5727</v>
      </c>
      <c r="H682" s="11">
        <v>0.80151046220699895</v>
      </c>
      <c r="I682" s="11">
        <v>2.0083145307567598</v>
      </c>
      <c r="J682" s="105" t="s">
        <v>5728</v>
      </c>
      <c r="K682" s="87" t="str">
        <f t="shared" si="30"/>
        <v/>
      </c>
      <c r="L682" s="16" t="str">
        <f t="shared" si="31"/>
        <v/>
      </c>
      <c r="M682" s="16" t="str">
        <f t="shared" si="32"/>
        <v/>
      </c>
    </row>
    <row r="683" spans="1:13" x14ac:dyDescent="0.3">
      <c r="A683" s="9">
        <v>3</v>
      </c>
      <c r="B683" s="96" t="s">
        <v>1935</v>
      </c>
      <c r="C683" s="64">
        <v>3064</v>
      </c>
      <c r="D683" s="9" t="s">
        <v>2697</v>
      </c>
      <c r="E683" s="9">
        <v>279</v>
      </c>
      <c r="F683" s="11">
        <v>0.80426887186263596</v>
      </c>
      <c r="G683" s="105" t="s">
        <v>5729</v>
      </c>
      <c r="H683" s="11">
        <v>0.66511939762908301</v>
      </c>
      <c r="I683" s="11">
        <v>1.8567018874900401</v>
      </c>
      <c r="J683" s="105" t="s">
        <v>5730</v>
      </c>
      <c r="K683" s="87" t="str">
        <f t="shared" si="30"/>
        <v/>
      </c>
      <c r="L683" s="16" t="str">
        <f t="shared" si="31"/>
        <v/>
      </c>
      <c r="M683" s="16" t="str">
        <f t="shared" si="32"/>
        <v/>
      </c>
    </row>
    <row r="684" spans="1:13" x14ac:dyDescent="0.3">
      <c r="A684" s="9">
        <v>4</v>
      </c>
      <c r="B684" s="96" t="s">
        <v>1936</v>
      </c>
      <c r="C684" s="64">
        <v>3065</v>
      </c>
      <c r="D684" s="9" t="s">
        <v>2698</v>
      </c>
      <c r="E684" s="9">
        <v>86</v>
      </c>
      <c r="F684" s="11">
        <v>0.62273306136779405</v>
      </c>
      <c r="G684" s="105" t="s">
        <v>5731</v>
      </c>
      <c r="H684" s="11">
        <v>0.48328754443681898</v>
      </c>
      <c r="I684" s="11">
        <v>1.5402481085892299</v>
      </c>
      <c r="J684" s="105" t="s">
        <v>5732</v>
      </c>
      <c r="K684" s="87" t="str">
        <f t="shared" si="30"/>
        <v/>
      </c>
      <c r="L684" s="16" t="str">
        <f t="shared" si="31"/>
        <v/>
      </c>
      <c r="M684" s="16" t="str">
        <f t="shared" si="32"/>
        <v/>
      </c>
    </row>
    <row r="685" spans="1:13" x14ac:dyDescent="0.3">
      <c r="A685" s="9">
        <v>5</v>
      </c>
      <c r="B685" s="96" t="s">
        <v>1937</v>
      </c>
      <c r="C685" s="64">
        <v>3066</v>
      </c>
      <c r="D685" s="9" t="s">
        <v>2699</v>
      </c>
      <c r="E685" s="9">
        <v>10</v>
      </c>
      <c r="F685" s="11">
        <v>0.59983670721722804</v>
      </c>
      <c r="G685" s="105" t="s">
        <v>5733</v>
      </c>
      <c r="H685" s="11">
        <v>0.54612634904366997</v>
      </c>
      <c r="I685" s="11">
        <v>1.4556184575945299</v>
      </c>
      <c r="J685" s="105" t="s">
        <v>5734</v>
      </c>
      <c r="K685" s="87" t="str">
        <f t="shared" si="30"/>
        <v>ACHTUNG! Anzahl Beobachtungen unter 60, P95 ist statistisch nicht robust!</v>
      </c>
      <c r="L685" s="16" t="str">
        <f t="shared" si="31"/>
        <v/>
      </c>
      <c r="M685" s="16" t="str">
        <f t="shared" si="32"/>
        <v>ACHTUNG! Anzahl Beobachtungen unter 60, P95 ist statistisch nicht robust!</v>
      </c>
    </row>
    <row r="686" spans="1:13" x14ac:dyDescent="0.3">
      <c r="A686" s="9">
        <v>5</v>
      </c>
      <c r="B686" s="96" t="s">
        <v>1938</v>
      </c>
      <c r="C686" s="64">
        <v>3068</v>
      </c>
      <c r="D686" s="9" t="s">
        <v>2700</v>
      </c>
      <c r="E686" s="9">
        <v>58</v>
      </c>
      <c r="F686" s="11">
        <v>0.66289726854235598</v>
      </c>
      <c r="G686" s="105" t="s">
        <v>5735</v>
      </c>
      <c r="H686" s="11">
        <v>0.51015592599264503</v>
      </c>
      <c r="I686" s="11">
        <v>1.5814246098790301</v>
      </c>
      <c r="J686" s="105" t="s">
        <v>5736</v>
      </c>
      <c r="K686" s="87" t="str">
        <f t="shared" si="30"/>
        <v>ACHTUNG! Anzahl Beobachtungen unter 60, P95 ist statistisch nicht robust!</v>
      </c>
      <c r="L686" s="16" t="str">
        <f t="shared" si="31"/>
        <v/>
      </c>
      <c r="M686" s="16" t="str">
        <f t="shared" si="32"/>
        <v>ACHTUNG! Anzahl Beobachtungen unter 60, P95 ist statistisch nicht robust!</v>
      </c>
    </row>
    <row r="687" spans="1:13" x14ac:dyDescent="0.3">
      <c r="A687" s="9">
        <v>5</v>
      </c>
      <c r="B687" s="96" t="s">
        <v>1939</v>
      </c>
      <c r="C687" s="64">
        <v>3071</v>
      </c>
      <c r="D687" s="9" t="s">
        <v>2701</v>
      </c>
      <c r="E687" s="9">
        <v>1</v>
      </c>
      <c r="F687" s="11">
        <v>9.8684210526315805E-2</v>
      </c>
      <c r="G687" s="105"/>
      <c r="H687" s="11"/>
      <c r="I687" s="11"/>
      <c r="J687" s="105"/>
      <c r="K687" s="87" t="str">
        <f t="shared" si="30"/>
        <v>ACHTUNG! Anzahl Beobachtungen unter 10, Mittelwert und P95 sind statistisch nicht robust!</v>
      </c>
      <c r="L687" s="16" t="str">
        <f t="shared" si="31"/>
        <v>ACHTUNG! Anzahl Beobachtungen unter 10, Mittelwert und P95 sind statistisch nicht robust!</v>
      </c>
      <c r="M687" s="16" t="str">
        <f t="shared" si="32"/>
        <v>ACHTUNG! Anzahl Beobachtungen unter 60, P95 ist statistisch nicht robust!</v>
      </c>
    </row>
    <row r="688" spans="1:13" x14ac:dyDescent="0.3">
      <c r="A688" s="9">
        <v>5</v>
      </c>
      <c r="B688" s="96" t="s">
        <v>1940</v>
      </c>
      <c r="C688" s="64">
        <v>3072</v>
      </c>
      <c r="D688" s="9" t="s">
        <v>2702</v>
      </c>
      <c r="E688" s="9">
        <v>1</v>
      </c>
      <c r="F688" s="11">
        <v>0.57649667405765004</v>
      </c>
      <c r="G688" s="105"/>
      <c r="H688" s="11"/>
      <c r="I688" s="11"/>
      <c r="J688" s="105"/>
      <c r="K688" s="87" t="str">
        <f t="shared" si="30"/>
        <v>ACHTUNG! Anzahl Beobachtungen unter 10, Mittelwert und P95 sind statistisch nicht robust!</v>
      </c>
      <c r="L688" s="16" t="str">
        <f t="shared" si="31"/>
        <v>ACHTUNG! Anzahl Beobachtungen unter 10, Mittelwert und P95 sind statistisch nicht robust!</v>
      </c>
      <c r="M688" s="16" t="str">
        <f t="shared" si="32"/>
        <v>ACHTUNG! Anzahl Beobachtungen unter 60, P95 ist statistisch nicht robust!</v>
      </c>
    </row>
    <row r="689" spans="1:13" x14ac:dyDescent="0.3">
      <c r="A689" s="9">
        <v>4</v>
      </c>
      <c r="B689" s="96" t="s">
        <v>1941</v>
      </c>
      <c r="C689" s="64">
        <v>3074</v>
      </c>
      <c r="D689" s="9" t="s">
        <v>2703</v>
      </c>
      <c r="E689" s="9">
        <v>208</v>
      </c>
      <c r="F689" s="11">
        <v>0.82132678832714001</v>
      </c>
      <c r="G689" s="105" t="s">
        <v>5737</v>
      </c>
      <c r="H689" s="11">
        <v>0.69432172595209196</v>
      </c>
      <c r="I689" s="11">
        <v>1.71949256839913</v>
      </c>
      <c r="J689" s="105" t="s">
        <v>5738</v>
      </c>
      <c r="K689" s="87" t="str">
        <f t="shared" si="30"/>
        <v/>
      </c>
      <c r="L689" s="16" t="str">
        <f t="shared" si="31"/>
        <v/>
      </c>
      <c r="M689" s="16" t="str">
        <f t="shared" si="32"/>
        <v/>
      </c>
    </row>
    <row r="690" spans="1:13" x14ac:dyDescent="0.3">
      <c r="A690" s="9">
        <v>5</v>
      </c>
      <c r="B690" s="96" t="s">
        <v>1942</v>
      </c>
      <c r="C690" s="64">
        <v>3075</v>
      </c>
      <c r="D690" s="9" t="s">
        <v>2704</v>
      </c>
      <c r="E690" s="9">
        <v>87</v>
      </c>
      <c r="F690" s="11">
        <v>0.84254509808747002</v>
      </c>
      <c r="G690" s="105" t="s">
        <v>5739</v>
      </c>
      <c r="H690" s="11">
        <v>0.84402910035682099</v>
      </c>
      <c r="I690" s="11">
        <v>1.77883066450113</v>
      </c>
      <c r="J690" s="105" t="s">
        <v>5740</v>
      </c>
      <c r="K690" s="87" t="str">
        <f t="shared" si="30"/>
        <v/>
      </c>
      <c r="L690" s="16" t="str">
        <f t="shared" si="31"/>
        <v/>
      </c>
      <c r="M690" s="16" t="str">
        <f t="shared" si="32"/>
        <v/>
      </c>
    </row>
    <row r="691" spans="1:13" x14ac:dyDescent="0.3">
      <c r="A691" s="9">
        <v>5</v>
      </c>
      <c r="B691" s="96" t="s">
        <v>1943</v>
      </c>
      <c r="C691" s="64">
        <v>3076</v>
      </c>
      <c r="D691" s="9" t="s">
        <v>2705</v>
      </c>
      <c r="E691" s="9">
        <v>22</v>
      </c>
      <c r="F691" s="11">
        <v>0.86561133425387904</v>
      </c>
      <c r="G691" s="105" t="s">
        <v>5741</v>
      </c>
      <c r="H691" s="11">
        <v>0.44083333979279998</v>
      </c>
      <c r="I691" s="11">
        <v>1.6325485746702599</v>
      </c>
      <c r="J691" s="105" t="s">
        <v>5742</v>
      </c>
      <c r="K691" s="87" t="str">
        <f t="shared" si="30"/>
        <v>ACHTUNG! Anzahl Beobachtungen unter 60, P95 ist statistisch nicht robust!</v>
      </c>
      <c r="L691" s="16" t="str">
        <f t="shared" si="31"/>
        <v/>
      </c>
      <c r="M691" s="16" t="str">
        <f t="shared" si="32"/>
        <v>ACHTUNG! Anzahl Beobachtungen unter 60, P95 ist statistisch nicht robust!</v>
      </c>
    </row>
    <row r="692" spans="1:13" x14ac:dyDescent="0.3">
      <c r="A692" s="9">
        <v>5</v>
      </c>
      <c r="B692" s="96" t="s">
        <v>1944</v>
      </c>
      <c r="C692" s="64">
        <v>3077</v>
      </c>
      <c r="D692" s="9" t="s">
        <v>2706</v>
      </c>
      <c r="E692" s="9">
        <v>96</v>
      </c>
      <c r="F692" s="11">
        <v>0.76204039841447402</v>
      </c>
      <c r="G692" s="105" t="s">
        <v>5743</v>
      </c>
      <c r="H692" s="11">
        <v>0.54723530559130296</v>
      </c>
      <c r="I692" s="11">
        <v>1.65218578638062</v>
      </c>
      <c r="J692" s="105" t="s">
        <v>5744</v>
      </c>
      <c r="K692" s="87" t="str">
        <f t="shared" si="30"/>
        <v/>
      </c>
      <c r="L692" s="16" t="str">
        <f t="shared" si="31"/>
        <v/>
      </c>
      <c r="M692" s="16" t="str">
        <f t="shared" si="32"/>
        <v/>
      </c>
    </row>
    <row r="693" spans="1:13" x14ac:dyDescent="0.3">
      <c r="A693" s="9">
        <v>5</v>
      </c>
      <c r="B693" s="96" t="s">
        <v>1945</v>
      </c>
      <c r="C693" s="64">
        <v>3078</v>
      </c>
      <c r="D693" s="9" t="s">
        <v>2707</v>
      </c>
      <c r="E693" s="9">
        <v>10</v>
      </c>
      <c r="F693" s="11">
        <v>0.53352208370603005</v>
      </c>
      <c r="G693" s="105" t="s">
        <v>5745</v>
      </c>
      <c r="H693" s="11">
        <v>0.34309958225025999</v>
      </c>
      <c r="I693" s="11">
        <v>1.1319594998231099</v>
      </c>
      <c r="J693" s="105" t="s">
        <v>5746</v>
      </c>
      <c r="K693" s="87" t="str">
        <f t="shared" si="30"/>
        <v>ACHTUNG! Anzahl Beobachtungen unter 60, P95 ist statistisch nicht robust!</v>
      </c>
      <c r="L693" s="16" t="str">
        <f t="shared" si="31"/>
        <v/>
      </c>
      <c r="M693" s="16" t="str">
        <f t="shared" si="32"/>
        <v>ACHTUNG! Anzahl Beobachtungen unter 60, P95 ist statistisch nicht robust!</v>
      </c>
    </row>
    <row r="694" spans="1:13" x14ac:dyDescent="0.3">
      <c r="A694" s="9">
        <v>3</v>
      </c>
      <c r="B694" s="96" t="s">
        <v>1946</v>
      </c>
      <c r="C694" s="64">
        <v>3080</v>
      </c>
      <c r="D694" s="9" t="s">
        <v>2708</v>
      </c>
      <c r="E694" s="9">
        <v>60</v>
      </c>
      <c r="F694" s="11">
        <v>0.63051140429040298</v>
      </c>
      <c r="G694" s="105" t="s">
        <v>5747</v>
      </c>
      <c r="H694" s="11">
        <v>0.88464171044343298</v>
      </c>
      <c r="I694" s="11">
        <v>2.3677705076686801</v>
      </c>
      <c r="J694" s="105" t="s">
        <v>5748</v>
      </c>
      <c r="K694" s="87" t="str">
        <f t="shared" si="30"/>
        <v/>
      </c>
      <c r="L694" s="16" t="str">
        <f t="shared" si="31"/>
        <v/>
      </c>
      <c r="M694" s="16" t="str">
        <f t="shared" si="32"/>
        <v/>
      </c>
    </row>
    <row r="695" spans="1:13" x14ac:dyDescent="0.3">
      <c r="A695" s="9">
        <v>4</v>
      </c>
      <c r="B695" s="96" t="s">
        <v>1947</v>
      </c>
      <c r="C695" s="64">
        <v>3081</v>
      </c>
      <c r="D695" s="9" t="s">
        <v>2709</v>
      </c>
      <c r="E695" s="9">
        <v>42</v>
      </c>
      <c r="F695" s="11">
        <v>0.67106115581213899</v>
      </c>
      <c r="G695" s="105" t="s">
        <v>5749</v>
      </c>
      <c r="H695" s="11">
        <v>0.96816260768587004</v>
      </c>
      <c r="I695" s="11">
        <v>2.3241220298941401</v>
      </c>
      <c r="J695" s="105" t="s">
        <v>5750</v>
      </c>
      <c r="K695" s="87" t="str">
        <f t="shared" si="30"/>
        <v>ACHTUNG! Anzahl Beobachtungen unter 60, P95 ist statistisch nicht robust!</v>
      </c>
      <c r="L695" s="16" t="str">
        <f t="shared" si="31"/>
        <v/>
      </c>
      <c r="M695" s="16" t="str">
        <f t="shared" si="32"/>
        <v>ACHTUNG! Anzahl Beobachtungen unter 60, P95 ist statistisch nicht robust!</v>
      </c>
    </row>
    <row r="696" spans="1:13" x14ac:dyDescent="0.3">
      <c r="A696" s="9">
        <v>5</v>
      </c>
      <c r="B696" s="96" t="s">
        <v>1948</v>
      </c>
      <c r="C696" s="64">
        <v>3082</v>
      </c>
      <c r="D696" s="9" t="s">
        <v>2710</v>
      </c>
      <c r="E696" s="9">
        <v>4</v>
      </c>
      <c r="F696" s="11">
        <v>0.520111207916086</v>
      </c>
      <c r="G696" s="105" t="s">
        <v>5751</v>
      </c>
      <c r="H696" s="11">
        <v>0.29056203439554501</v>
      </c>
      <c r="I696" s="11">
        <v>0.785050505050505</v>
      </c>
      <c r="J696" s="105" t="s">
        <v>5752</v>
      </c>
      <c r="K696" s="87" t="str">
        <f t="shared" si="30"/>
        <v>ACHTUNG! Anzahl Beobachtungen unter 10, Mittelwert und P95 sind statistisch nicht robust!</v>
      </c>
      <c r="L696" s="16" t="str">
        <f t="shared" si="31"/>
        <v>ACHTUNG! Anzahl Beobachtungen unter 10, Mittelwert und P95 sind statistisch nicht robust!</v>
      </c>
      <c r="M696" s="16" t="str">
        <f t="shared" si="32"/>
        <v>ACHTUNG! Anzahl Beobachtungen unter 60, P95 ist statistisch nicht robust!</v>
      </c>
    </row>
    <row r="697" spans="1:13" x14ac:dyDescent="0.3">
      <c r="A697" s="9">
        <v>5</v>
      </c>
      <c r="B697" s="96" t="s">
        <v>1949</v>
      </c>
      <c r="C697" s="64">
        <v>3084</v>
      </c>
      <c r="D697" s="9" t="s">
        <v>2711</v>
      </c>
      <c r="E697" s="9">
        <v>34</v>
      </c>
      <c r="F697" s="11">
        <v>0.711736903730529</v>
      </c>
      <c r="G697" s="105" t="s">
        <v>5753</v>
      </c>
      <c r="H697" s="11">
        <v>1.0371968267101701</v>
      </c>
      <c r="I697" s="11">
        <v>2.7456044704920202</v>
      </c>
      <c r="J697" s="105" t="s">
        <v>5754</v>
      </c>
      <c r="K697" s="87" t="str">
        <f t="shared" si="30"/>
        <v>ACHTUNG! Anzahl Beobachtungen unter 60, P95 ist statistisch nicht robust!</v>
      </c>
      <c r="L697" s="16" t="str">
        <f t="shared" si="31"/>
        <v/>
      </c>
      <c r="M697" s="16" t="str">
        <f t="shared" si="32"/>
        <v>ACHTUNG! Anzahl Beobachtungen unter 60, P95 ist statistisch nicht robust!</v>
      </c>
    </row>
    <row r="698" spans="1:13" x14ac:dyDescent="0.3">
      <c r="A698" s="9">
        <v>5</v>
      </c>
      <c r="B698" s="96" t="s">
        <v>1951</v>
      </c>
      <c r="C698" s="64">
        <v>3086</v>
      </c>
      <c r="D698" s="9" t="s">
        <v>2713</v>
      </c>
      <c r="E698" s="9">
        <v>4</v>
      </c>
      <c r="F698" s="11">
        <v>0.47626724640187901</v>
      </c>
      <c r="G698" s="105" t="s">
        <v>5755</v>
      </c>
      <c r="H698" s="11">
        <v>0.89027862240570199</v>
      </c>
      <c r="I698" s="11">
        <v>1.5461575934721701</v>
      </c>
      <c r="J698" s="105" t="s">
        <v>5756</v>
      </c>
      <c r="K698" s="87" t="str">
        <f t="shared" si="30"/>
        <v>ACHTUNG! Anzahl Beobachtungen unter 10, Mittelwert und P95 sind statistisch nicht robust!</v>
      </c>
      <c r="L698" s="16" t="str">
        <f t="shared" si="31"/>
        <v>ACHTUNG! Anzahl Beobachtungen unter 10, Mittelwert und P95 sind statistisch nicht robust!</v>
      </c>
      <c r="M698" s="16" t="str">
        <f t="shared" si="32"/>
        <v>ACHTUNG! Anzahl Beobachtungen unter 60, P95 ist statistisch nicht robust!</v>
      </c>
    </row>
    <row r="699" spans="1:13" x14ac:dyDescent="0.3">
      <c r="A699" s="9">
        <v>4</v>
      </c>
      <c r="B699" s="96" t="s">
        <v>1952</v>
      </c>
      <c r="C699" s="64">
        <v>3087</v>
      </c>
      <c r="D699" s="9" t="s">
        <v>2714</v>
      </c>
      <c r="E699" s="9">
        <v>1</v>
      </c>
      <c r="F699" s="11">
        <v>0.112612612612613</v>
      </c>
      <c r="G699" s="105"/>
      <c r="H699" s="11"/>
      <c r="I699" s="11"/>
      <c r="J699" s="105"/>
      <c r="K699" s="87" t="str">
        <f t="shared" si="30"/>
        <v>ACHTUNG! Anzahl Beobachtungen unter 10, Mittelwert und P95 sind statistisch nicht robust!</v>
      </c>
      <c r="L699" s="16" t="str">
        <f t="shared" si="31"/>
        <v>ACHTUNG! Anzahl Beobachtungen unter 10, Mittelwert und P95 sind statistisch nicht robust!</v>
      </c>
      <c r="M699" s="16" t="str">
        <f t="shared" si="32"/>
        <v>ACHTUNG! Anzahl Beobachtungen unter 60, P95 ist statistisch nicht robust!</v>
      </c>
    </row>
    <row r="700" spans="1:13" x14ac:dyDescent="0.3">
      <c r="A700" s="9">
        <v>3</v>
      </c>
      <c r="B700" s="96" t="s">
        <v>1954</v>
      </c>
      <c r="C700" s="64">
        <v>3089</v>
      </c>
      <c r="D700" s="9" t="s">
        <v>2716</v>
      </c>
      <c r="E700" s="9">
        <v>10</v>
      </c>
      <c r="F700" s="11">
        <v>1.0594107479185799</v>
      </c>
      <c r="G700" s="105" t="s">
        <v>5757</v>
      </c>
      <c r="H700" s="11">
        <v>1.1512171602344901</v>
      </c>
      <c r="I700" s="11">
        <v>2.9555307409353602</v>
      </c>
      <c r="J700" s="105" t="s">
        <v>5758</v>
      </c>
      <c r="K700" s="87" t="str">
        <f t="shared" si="30"/>
        <v>ACHTUNG! Anzahl Beobachtungen unter 60, P95 ist statistisch nicht robust!</v>
      </c>
      <c r="L700" s="16" t="str">
        <f t="shared" si="31"/>
        <v/>
      </c>
      <c r="M700" s="16" t="str">
        <f t="shared" si="32"/>
        <v>ACHTUNG! Anzahl Beobachtungen unter 60, P95 ist statistisch nicht robust!</v>
      </c>
    </row>
    <row r="701" spans="1:13" x14ac:dyDescent="0.3">
      <c r="A701" s="9">
        <v>4</v>
      </c>
      <c r="B701" s="96" t="s">
        <v>3234</v>
      </c>
      <c r="C701" s="64">
        <v>3090</v>
      </c>
      <c r="D701" s="9" t="s">
        <v>3547</v>
      </c>
      <c r="E701" s="9">
        <v>1</v>
      </c>
      <c r="F701" s="11">
        <v>1.8050541516245501E-2</v>
      </c>
      <c r="G701" s="105"/>
      <c r="H701" s="11"/>
      <c r="I701" s="11"/>
      <c r="J701" s="105"/>
      <c r="K701" s="87" t="str">
        <f t="shared" si="30"/>
        <v>ACHTUNG! Anzahl Beobachtungen unter 10, Mittelwert und P95 sind statistisch nicht robust!</v>
      </c>
      <c r="L701" s="16" t="str">
        <f t="shared" si="31"/>
        <v>ACHTUNG! Anzahl Beobachtungen unter 10, Mittelwert und P95 sind statistisch nicht robust!</v>
      </c>
      <c r="M701" s="16" t="str">
        <f t="shared" si="32"/>
        <v>ACHTUNG! Anzahl Beobachtungen unter 60, P95 ist statistisch nicht robust!</v>
      </c>
    </row>
    <row r="702" spans="1:13" x14ac:dyDescent="0.3">
      <c r="A702" s="9">
        <v>2</v>
      </c>
      <c r="B702" s="96" t="s">
        <v>1958</v>
      </c>
      <c r="C702" s="64">
        <v>3115</v>
      </c>
      <c r="D702" s="9" t="s">
        <v>2720</v>
      </c>
      <c r="E702" s="9">
        <v>2</v>
      </c>
      <c r="F702" s="11">
        <v>1.11680031596245</v>
      </c>
      <c r="G702" s="105" t="s">
        <v>5759</v>
      </c>
      <c r="H702" s="11">
        <v>0.44983060507533401</v>
      </c>
      <c r="I702" s="11">
        <v>1.4030707600730701</v>
      </c>
      <c r="J702" s="105" t="s">
        <v>5760</v>
      </c>
      <c r="K702" s="87" t="str">
        <f t="shared" si="30"/>
        <v>ACHTUNG! Anzahl Beobachtungen unter 10, Mittelwert und P95 sind statistisch nicht robust!</v>
      </c>
      <c r="L702" s="16" t="str">
        <f t="shared" si="31"/>
        <v>ACHTUNG! Anzahl Beobachtungen unter 10, Mittelwert und P95 sind statistisch nicht robust!</v>
      </c>
      <c r="M702" s="16" t="str">
        <f t="shared" si="32"/>
        <v>ACHTUNG! Anzahl Beobachtungen unter 60, P95 ist statistisch nicht robust!</v>
      </c>
    </row>
    <row r="703" spans="1:13" x14ac:dyDescent="0.3">
      <c r="A703" s="9">
        <v>3</v>
      </c>
      <c r="B703" s="96" t="s">
        <v>1959</v>
      </c>
      <c r="C703" s="64">
        <v>3119</v>
      </c>
      <c r="D703" s="9" t="s">
        <v>2721</v>
      </c>
      <c r="E703" s="9">
        <v>2</v>
      </c>
      <c r="F703" s="11">
        <v>1.11680031596245</v>
      </c>
      <c r="G703" s="105" t="s">
        <v>5759</v>
      </c>
      <c r="H703" s="11">
        <v>0.44983060507533401</v>
      </c>
      <c r="I703" s="11">
        <v>1.4030707600730701</v>
      </c>
      <c r="J703" s="105" t="s">
        <v>5760</v>
      </c>
      <c r="K703" s="87" t="str">
        <f t="shared" si="30"/>
        <v>ACHTUNG! Anzahl Beobachtungen unter 10, Mittelwert und P95 sind statistisch nicht robust!</v>
      </c>
      <c r="L703" s="16" t="str">
        <f t="shared" si="31"/>
        <v>ACHTUNG! Anzahl Beobachtungen unter 10, Mittelwert und P95 sind statistisch nicht robust!</v>
      </c>
      <c r="M703" s="16" t="str">
        <f t="shared" si="32"/>
        <v>ACHTUNG! Anzahl Beobachtungen unter 60, P95 ist statistisch nicht robust!</v>
      </c>
    </row>
    <row r="704" spans="1:13" x14ac:dyDescent="0.3">
      <c r="A704" s="9">
        <v>4</v>
      </c>
      <c r="B704" s="96" t="s">
        <v>3235</v>
      </c>
      <c r="C704" s="64">
        <v>3120</v>
      </c>
      <c r="D704" s="9" t="s">
        <v>3548</v>
      </c>
      <c r="E704" s="9">
        <v>1</v>
      </c>
      <c r="F704" s="11">
        <v>0.798722044728434</v>
      </c>
      <c r="G704" s="105"/>
      <c r="H704" s="11"/>
      <c r="I704" s="11"/>
      <c r="J704" s="105"/>
      <c r="K704" s="87" t="str">
        <f t="shared" si="30"/>
        <v>ACHTUNG! Anzahl Beobachtungen unter 10, Mittelwert und P95 sind statistisch nicht robust!</v>
      </c>
      <c r="L704" s="16" t="str">
        <f t="shared" si="31"/>
        <v>ACHTUNG! Anzahl Beobachtungen unter 10, Mittelwert und P95 sind statistisch nicht robust!</v>
      </c>
      <c r="M704" s="16" t="str">
        <f t="shared" si="32"/>
        <v>ACHTUNG! Anzahl Beobachtungen unter 60, P95 ist statistisch nicht robust!</v>
      </c>
    </row>
    <row r="705" spans="1:13" x14ac:dyDescent="0.3">
      <c r="A705" s="9">
        <v>1</v>
      </c>
      <c r="B705" s="96" t="s">
        <v>1960</v>
      </c>
      <c r="C705" s="64">
        <v>3122</v>
      </c>
      <c r="D705" s="9" t="s">
        <v>2722</v>
      </c>
      <c r="E705" s="9">
        <v>925</v>
      </c>
      <c r="F705" s="11">
        <v>0.31676142587238099</v>
      </c>
      <c r="G705" s="105" t="s">
        <v>5761</v>
      </c>
      <c r="H705" s="11">
        <v>0.28543409063277297</v>
      </c>
      <c r="I705" s="11">
        <v>0.85777012475148995</v>
      </c>
      <c r="J705" s="105" t="s">
        <v>5762</v>
      </c>
      <c r="K705" s="87" t="str">
        <f t="shared" si="30"/>
        <v/>
      </c>
      <c r="L705" s="16" t="str">
        <f t="shared" si="31"/>
        <v/>
      </c>
      <c r="M705" s="16" t="str">
        <f t="shared" si="32"/>
        <v/>
      </c>
    </row>
    <row r="706" spans="1:13" x14ac:dyDescent="0.3">
      <c r="A706" s="9">
        <v>2</v>
      </c>
      <c r="B706" s="96" t="s">
        <v>1961</v>
      </c>
      <c r="C706" s="64">
        <v>3123</v>
      </c>
      <c r="D706" s="9" t="s">
        <v>168</v>
      </c>
      <c r="E706" s="9">
        <v>698</v>
      </c>
      <c r="F706" s="11">
        <v>0.19809245415997501</v>
      </c>
      <c r="G706" s="105" t="s">
        <v>5763</v>
      </c>
      <c r="H706" s="11">
        <v>0.20084347730382299</v>
      </c>
      <c r="I706" s="11">
        <v>0.59146353785408101</v>
      </c>
      <c r="J706" s="105" t="s">
        <v>5764</v>
      </c>
      <c r="K706" s="87" t="str">
        <f t="shared" si="30"/>
        <v/>
      </c>
      <c r="L706" s="16" t="str">
        <f t="shared" si="31"/>
        <v/>
      </c>
      <c r="M706" s="16" t="str">
        <f t="shared" si="32"/>
        <v/>
      </c>
    </row>
    <row r="707" spans="1:13" x14ac:dyDescent="0.3">
      <c r="A707" s="9">
        <v>3</v>
      </c>
      <c r="B707" s="96" t="s">
        <v>1962</v>
      </c>
      <c r="C707" s="64">
        <v>3124</v>
      </c>
      <c r="D707" s="9" t="s">
        <v>2723</v>
      </c>
      <c r="E707" s="9">
        <v>696</v>
      </c>
      <c r="F707" s="11">
        <v>0.19796221868250399</v>
      </c>
      <c r="G707" s="105" t="s">
        <v>5765</v>
      </c>
      <c r="H707" s="11">
        <v>0.20108152538646101</v>
      </c>
      <c r="I707" s="11">
        <v>0.59166719477874197</v>
      </c>
      <c r="J707" s="105" t="s">
        <v>5766</v>
      </c>
      <c r="K707" s="87" t="str">
        <f t="shared" si="30"/>
        <v/>
      </c>
      <c r="L707" s="16" t="str">
        <f t="shared" si="31"/>
        <v/>
      </c>
      <c r="M707" s="16" t="str">
        <f t="shared" si="32"/>
        <v/>
      </c>
    </row>
    <row r="708" spans="1:13" x14ac:dyDescent="0.3">
      <c r="A708" s="9">
        <v>4</v>
      </c>
      <c r="B708" s="96" t="s">
        <v>1963</v>
      </c>
      <c r="C708" s="64">
        <v>3125</v>
      </c>
      <c r="D708" s="9" t="s">
        <v>2724</v>
      </c>
      <c r="E708" s="9">
        <v>177</v>
      </c>
      <c r="F708" s="11">
        <v>0.13040429923080901</v>
      </c>
      <c r="G708" s="105" t="s">
        <v>5767</v>
      </c>
      <c r="H708" s="11">
        <v>0.116960243014781</v>
      </c>
      <c r="I708" s="11">
        <v>0.37929008886904703</v>
      </c>
      <c r="J708" s="105" t="s">
        <v>5768</v>
      </c>
      <c r="K708" s="87" t="str">
        <f t="shared" ref="K708:K771" si="33">IF(NOT(L708=""),L708,IF(NOT(M708=""),M708,""))</f>
        <v/>
      </c>
      <c r="L708" s="16" t="str">
        <f t="shared" ref="L708:L771" si="34">IF(E708&lt;10,"ACHTUNG! Anzahl Beobachtungen unter 10, Mittelwert und P95 sind statistisch nicht robust!","")</f>
        <v/>
      </c>
      <c r="M708" s="16" t="str">
        <f t="shared" ref="M708:M771" si="35">IF(E708&lt;60,"ACHTUNG! Anzahl Beobachtungen unter 60, P95 ist statistisch nicht robust!","")</f>
        <v/>
      </c>
    </row>
    <row r="709" spans="1:13" x14ac:dyDescent="0.3">
      <c r="A709" s="9">
        <v>4</v>
      </c>
      <c r="B709" s="96" t="s">
        <v>1964</v>
      </c>
      <c r="C709" s="64">
        <v>3129</v>
      </c>
      <c r="D709" s="9" t="s">
        <v>2725</v>
      </c>
      <c r="E709" s="9">
        <v>275</v>
      </c>
      <c r="F709" s="11">
        <v>0.161220701089408</v>
      </c>
      <c r="G709" s="105" t="s">
        <v>5769</v>
      </c>
      <c r="H709" s="11">
        <v>0.145055883278776</v>
      </c>
      <c r="I709" s="11">
        <v>0.41872880697411702</v>
      </c>
      <c r="J709" s="105" t="s">
        <v>5770</v>
      </c>
      <c r="K709" s="87" t="str">
        <f t="shared" si="33"/>
        <v/>
      </c>
      <c r="L709" s="16" t="str">
        <f t="shared" si="34"/>
        <v/>
      </c>
      <c r="M709" s="16" t="str">
        <f t="shared" si="35"/>
        <v/>
      </c>
    </row>
    <row r="710" spans="1:13" x14ac:dyDescent="0.3">
      <c r="A710" s="9">
        <v>5</v>
      </c>
      <c r="B710" s="96" t="s">
        <v>1965</v>
      </c>
      <c r="C710" s="64">
        <v>3130</v>
      </c>
      <c r="D710" s="9" t="s">
        <v>2726</v>
      </c>
      <c r="E710" s="9">
        <v>117</v>
      </c>
      <c r="F710" s="11">
        <v>0.16365336352117699</v>
      </c>
      <c r="G710" s="105" t="s">
        <v>5771</v>
      </c>
      <c r="H710" s="11">
        <v>0.15798551523221399</v>
      </c>
      <c r="I710" s="11">
        <v>0.52267818973449698</v>
      </c>
      <c r="J710" s="105" t="s">
        <v>5772</v>
      </c>
      <c r="K710" s="87" t="str">
        <f t="shared" si="33"/>
        <v/>
      </c>
      <c r="L710" s="16" t="str">
        <f t="shared" si="34"/>
        <v/>
      </c>
      <c r="M710" s="16" t="str">
        <f t="shared" si="35"/>
        <v/>
      </c>
    </row>
    <row r="711" spans="1:13" x14ac:dyDescent="0.3">
      <c r="A711" s="9">
        <v>5</v>
      </c>
      <c r="B711" s="96" t="s">
        <v>1966</v>
      </c>
      <c r="C711" s="64">
        <v>3132</v>
      </c>
      <c r="D711" s="9" t="s">
        <v>2727</v>
      </c>
      <c r="E711" s="9">
        <v>61</v>
      </c>
      <c r="F711" s="11">
        <v>3.5417972093127803E-2</v>
      </c>
      <c r="G711" s="105" t="s">
        <v>5773</v>
      </c>
      <c r="H711" s="11">
        <v>7.0359767960690003E-2</v>
      </c>
      <c r="I711" s="11">
        <v>0.107398469590164</v>
      </c>
      <c r="J711" s="105" t="s">
        <v>5774</v>
      </c>
      <c r="K711" s="87" t="str">
        <f t="shared" si="33"/>
        <v/>
      </c>
      <c r="L711" s="16" t="str">
        <f t="shared" si="34"/>
        <v/>
      </c>
      <c r="M711" s="16" t="str">
        <f t="shared" si="35"/>
        <v/>
      </c>
    </row>
    <row r="712" spans="1:13" x14ac:dyDescent="0.3">
      <c r="A712" s="9">
        <v>5</v>
      </c>
      <c r="B712" s="96" t="s">
        <v>1967</v>
      </c>
      <c r="C712" s="64">
        <v>3134</v>
      </c>
      <c r="D712" s="9" t="s">
        <v>2728</v>
      </c>
      <c r="E712" s="9">
        <v>1</v>
      </c>
      <c r="F712" s="11">
        <v>3.9920439379576102E-2</v>
      </c>
      <c r="G712" s="105"/>
      <c r="H712" s="11"/>
      <c r="I712" s="11"/>
      <c r="J712" s="105"/>
      <c r="K712" s="87" t="str">
        <f t="shared" si="33"/>
        <v>ACHTUNG! Anzahl Beobachtungen unter 10, Mittelwert und P95 sind statistisch nicht robust!</v>
      </c>
      <c r="L712" s="16" t="str">
        <f t="shared" si="34"/>
        <v>ACHTUNG! Anzahl Beobachtungen unter 10, Mittelwert und P95 sind statistisch nicht robust!</v>
      </c>
      <c r="M712" s="16" t="str">
        <f t="shared" si="35"/>
        <v>ACHTUNG! Anzahl Beobachtungen unter 60, P95 ist statistisch nicht robust!</v>
      </c>
    </row>
    <row r="713" spans="1:13" x14ac:dyDescent="0.3">
      <c r="A713" s="9">
        <v>5</v>
      </c>
      <c r="B713" s="96" t="s">
        <v>3236</v>
      </c>
      <c r="C713" s="64">
        <v>3135</v>
      </c>
      <c r="D713" s="9" t="s">
        <v>3549</v>
      </c>
      <c r="E713" s="9">
        <v>1</v>
      </c>
      <c r="F713" s="11">
        <v>0.24104055762187501</v>
      </c>
      <c r="G713" s="105"/>
      <c r="H713" s="11"/>
      <c r="I713" s="11"/>
      <c r="J713" s="105"/>
      <c r="K713" s="87" t="str">
        <f t="shared" si="33"/>
        <v>ACHTUNG! Anzahl Beobachtungen unter 10, Mittelwert und P95 sind statistisch nicht robust!</v>
      </c>
      <c r="L713" s="16" t="str">
        <f t="shared" si="34"/>
        <v>ACHTUNG! Anzahl Beobachtungen unter 10, Mittelwert und P95 sind statistisch nicht robust!</v>
      </c>
      <c r="M713" s="16" t="str">
        <f t="shared" si="35"/>
        <v>ACHTUNG! Anzahl Beobachtungen unter 60, P95 ist statistisch nicht robust!</v>
      </c>
    </row>
    <row r="714" spans="1:13" x14ac:dyDescent="0.3">
      <c r="A714" s="9">
        <v>5</v>
      </c>
      <c r="B714" s="96" t="s">
        <v>3237</v>
      </c>
      <c r="C714" s="64">
        <v>3136</v>
      </c>
      <c r="D714" s="9" t="s">
        <v>3550</v>
      </c>
      <c r="E714" s="9">
        <v>3</v>
      </c>
      <c r="F714" s="11">
        <v>5.8108333440180002E-2</v>
      </c>
      <c r="G714" s="105" t="s">
        <v>5775</v>
      </c>
      <c r="H714" s="11">
        <v>4.07082564257766E-2</v>
      </c>
      <c r="I714" s="11">
        <v>8.5836742654621406E-2</v>
      </c>
      <c r="J714" s="105" t="s">
        <v>5776</v>
      </c>
      <c r="K714" s="87" t="str">
        <f t="shared" si="33"/>
        <v>ACHTUNG! Anzahl Beobachtungen unter 10, Mittelwert und P95 sind statistisch nicht robust!</v>
      </c>
      <c r="L714" s="16" t="str">
        <f t="shared" si="34"/>
        <v>ACHTUNG! Anzahl Beobachtungen unter 10, Mittelwert und P95 sind statistisch nicht robust!</v>
      </c>
      <c r="M714" s="16" t="str">
        <f t="shared" si="35"/>
        <v>ACHTUNG! Anzahl Beobachtungen unter 60, P95 ist statistisch nicht robust!</v>
      </c>
    </row>
    <row r="715" spans="1:13" x14ac:dyDescent="0.3">
      <c r="A715" s="9">
        <v>5</v>
      </c>
      <c r="B715" s="96" t="s">
        <v>1968</v>
      </c>
      <c r="C715" s="64">
        <v>3137</v>
      </c>
      <c r="D715" s="9" t="s">
        <v>2729</v>
      </c>
      <c r="E715" s="9">
        <v>77</v>
      </c>
      <c r="F715" s="11">
        <v>0.134720520979281</v>
      </c>
      <c r="G715" s="105" t="s">
        <v>5777</v>
      </c>
      <c r="H715" s="11">
        <v>0.1113595616112</v>
      </c>
      <c r="I715" s="11">
        <v>0.31737239680421597</v>
      </c>
      <c r="J715" s="105" t="s">
        <v>5778</v>
      </c>
      <c r="K715" s="87" t="str">
        <f t="shared" si="33"/>
        <v/>
      </c>
      <c r="L715" s="16" t="str">
        <f t="shared" si="34"/>
        <v/>
      </c>
      <c r="M715" s="16" t="str">
        <f t="shared" si="35"/>
        <v/>
      </c>
    </row>
    <row r="716" spans="1:13" x14ac:dyDescent="0.3">
      <c r="A716" s="9">
        <v>5</v>
      </c>
      <c r="B716" s="96" t="s">
        <v>1969</v>
      </c>
      <c r="C716" s="64">
        <v>3141</v>
      </c>
      <c r="D716" s="9" t="s">
        <v>2730</v>
      </c>
      <c r="E716" s="9">
        <v>66</v>
      </c>
      <c r="F716" s="11">
        <v>0.184833134200031</v>
      </c>
      <c r="G716" s="105" t="s">
        <v>5779</v>
      </c>
      <c r="H716" s="11">
        <v>0.123727787712529</v>
      </c>
      <c r="I716" s="11">
        <v>0.41112843352385597</v>
      </c>
      <c r="J716" s="105" t="s">
        <v>5780</v>
      </c>
      <c r="K716" s="87" t="str">
        <f t="shared" si="33"/>
        <v/>
      </c>
      <c r="L716" s="16" t="str">
        <f t="shared" si="34"/>
        <v/>
      </c>
      <c r="M716" s="16" t="str">
        <f t="shared" si="35"/>
        <v/>
      </c>
    </row>
    <row r="717" spans="1:13" x14ac:dyDescent="0.3">
      <c r="A717" s="9">
        <v>4</v>
      </c>
      <c r="B717" s="96" t="s">
        <v>3238</v>
      </c>
      <c r="C717" s="64">
        <v>3144</v>
      </c>
      <c r="D717" s="9" t="s">
        <v>3551</v>
      </c>
      <c r="E717" s="9">
        <v>1</v>
      </c>
      <c r="F717" s="11">
        <v>0.10183299389002</v>
      </c>
      <c r="G717" s="105"/>
      <c r="H717" s="11"/>
      <c r="I717" s="11"/>
      <c r="J717" s="105"/>
      <c r="K717" s="87" t="str">
        <f t="shared" si="33"/>
        <v>ACHTUNG! Anzahl Beobachtungen unter 10, Mittelwert und P95 sind statistisch nicht robust!</v>
      </c>
      <c r="L717" s="16" t="str">
        <f t="shared" si="34"/>
        <v>ACHTUNG! Anzahl Beobachtungen unter 10, Mittelwert und P95 sind statistisch nicht robust!</v>
      </c>
      <c r="M717" s="16" t="str">
        <f t="shared" si="35"/>
        <v>ACHTUNG! Anzahl Beobachtungen unter 60, P95 ist statistisch nicht robust!</v>
      </c>
    </row>
    <row r="718" spans="1:13" x14ac:dyDescent="0.3">
      <c r="A718" s="9">
        <v>5</v>
      </c>
      <c r="B718" s="96" t="s">
        <v>3239</v>
      </c>
      <c r="C718" s="64">
        <v>3146</v>
      </c>
      <c r="D718" s="9" t="s">
        <v>3552</v>
      </c>
      <c r="E718" s="9">
        <v>1</v>
      </c>
      <c r="F718" s="11">
        <v>0.10183299389002</v>
      </c>
      <c r="G718" s="105"/>
      <c r="H718" s="11"/>
      <c r="I718" s="11"/>
      <c r="J718" s="105"/>
      <c r="K718" s="87" t="str">
        <f t="shared" si="33"/>
        <v>ACHTUNG! Anzahl Beobachtungen unter 10, Mittelwert und P95 sind statistisch nicht robust!</v>
      </c>
      <c r="L718" s="16" t="str">
        <f t="shared" si="34"/>
        <v>ACHTUNG! Anzahl Beobachtungen unter 10, Mittelwert und P95 sind statistisch nicht robust!</v>
      </c>
      <c r="M718" s="16" t="str">
        <f t="shared" si="35"/>
        <v>ACHTUNG! Anzahl Beobachtungen unter 60, P95 ist statistisch nicht robust!</v>
      </c>
    </row>
    <row r="719" spans="1:13" x14ac:dyDescent="0.3">
      <c r="A719" s="9">
        <v>3</v>
      </c>
      <c r="B719" s="96" t="s">
        <v>1971</v>
      </c>
      <c r="C719" s="64">
        <v>3151</v>
      </c>
      <c r="D719" s="9" t="s">
        <v>2732</v>
      </c>
      <c r="E719" s="9">
        <v>3</v>
      </c>
      <c r="F719" s="11">
        <v>0.16227626687986599</v>
      </c>
      <c r="G719" s="105" t="s">
        <v>5781</v>
      </c>
      <c r="H719" s="11">
        <v>0.126525571392963</v>
      </c>
      <c r="I719" s="11">
        <v>0.28428071612338601</v>
      </c>
      <c r="J719" s="105" t="s">
        <v>5782</v>
      </c>
      <c r="K719" s="87" t="str">
        <f t="shared" si="33"/>
        <v>ACHTUNG! Anzahl Beobachtungen unter 10, Mittelwert und P95 sind statistisch nicht robust!</v>
      </c>
      <c r="L719" s="16" t="str">
        <f t="shared" si="34"/>
        <v>ACHTUNG! Anzahl Beobachtungen unter 10, Mittelwert und P95 sind statistisch nicht robust!</v>
      </c>
      <c r="M719" s="16" t="str">
        <f t="shared" si="35"/>
        <v>ACHTUNG! Anzahl Beobachtungen unter 60, P95 ist statistisch nicht robust!</v>
      </c>
    </row>
    <row r="720" spans="1:13" x14ac:dyDescent="0.3">
      <c r="A720" s="9">
        <v>4</v>
      </c>
      <c r="B720" s="96" t="s">
        <v>1972</v>
      </c>
      <c r="C720" s="64">
        <v>3152</v>
      </c>
      <c r="D720" s="9" t="s">
        <v>2733</v>
      </c>
      <c r="E720" s="9">
        <v>3</v>
      </c>
      <c r="F720" s="11">
        <v>0.16227626687986599</v>
      </c>
      <c r="G720" s="105" t="s">
        <v>5781</v>
      </c>
      <c r="H720" s="11">
        <v>0.126525571392963</v>
      </c>
      <c r="I720" s="11">
        <v>0.28428071612338601</v>
      </c>
      <c r="J720" s="105" t="s">
        <v>5782</v>
      </c>
      <c r="K720" s="87" t="str">
        <f t="shared" si="33"/>
        <v>ACHTUNG! Anzahl Beobachtungen unter 10, Mittelwert und P95 sind statistisch nicht robust!</v>
      </c>
      <c r="L720" s="16" t="str">
        <f t="shared" si="34"/>
        <v>ACHTUNG! Anzahl Beobachtungen unter 10, Mittelwert und P95 sind statistisch nicht robust!</v>
      </c>
      <c r="M720" s="16" t="str">
        <f t="shared" si="35"/>
        <v>ACHTUNG! Anzahl Beobachtungen unter 60, P95 ist statistisch nicht robust!</v>
      </c>
    </row>
    <row r="721" spans="1:13" x14ac:dyDescent="0.3">
      <c r="A721" s="9">
        <v>5</v>
      </c>
      <c r="B721" s="96" t="s">
        <v>1973</v>
      </c>
      <c r="C721" s="64">
        <v>3153</v>
      </c>
      <c r="D721" s="9" t="s">
        <v>2734</v>
      </c>
      <c r="E721" s="9">
        <v>1</v>
      </c>
      <c r="F721" s="11">
        <v>0.13196378773988399</v>
      </c>
      <c r="G721" s="105"/>
      <c r="H721" s="11"/>
      <c r="I721" s="11"/>
      <c r="J721" s="105"/>
      <c r="K721" s="87" t="str">
        <f t="shared" si="33"/>
        <v>ACHTUNG! Anzahl Beobachtungen unter 10, Mittelwert und P95 sind statistisch nicht robust!</v>
      </c>
      <c r="L721" s="16" t="str">
        <f t="shared" si="34"/>
        <v>ACHTUNG! Anzahl Beobachtungen unter 10, Mittelwert und P95 sind statistisch nicht robust!</v>
      </c>
      <c r="M721" s="16" t="str">
        <f t="shared" si="35"/>
        <v>ACHTUNG! Anzahl Beobachtungen unter 60, P95 ist statistisch nicht robust!</v>
      </c>
    </row>
    <row r="722" spans="1:13" x14ac:dyDescent="0.3">
      <c r="A722" s="9">
        <v>2</v>
      </c>
      <c r="B722" s="96" t="s">
        <v>1977</v>
      </c>
      <c r="C722" s="64">
        <v>3179</v>
      </c>
      <c r="D722" s="9" t="s">
        <v>2738</v>
      </c>
      <c r="E722" s="9">
        <v>584</v>
      </c>
      <c r="F722" s="11">
        <v>0.26495853754844101</v>
      </c>
      <c r="G722" s="105" t="s">
        <v>5783</v>
      </c>
      <c r="H722" s="11">
        <v>0.23834294496685099</v>
      </c>
      <c r="I722" s="11">
        <v>0.70972299398424599</v>
      </c>
      <c r="J722" s="105" t="s">
        <v>5784</v>
      </c>
      <c r="K722" s="87" t="str">
        <f t="shared" si="33"/>
        <v/>
      </c>
      <c r="L722" s="16" t="str">
        <f t="shared" si="34"/>
        <v/>
      </c>
      <c r="M722" s="16" t="str">
        <f t="shared" si="35"/>
        <v/>
      </c>
    </row>
    <row r="723" spans="1:13" x14ac:dyDescent="0.3">
      <c r="A723" s="9">
        <v>3</v>
      </c>
      <c r="B723" s="96" t="s">
        <v>1978</v>
      </c>
      <c r="C723" s="64">
        <v>3180</v>
      </c>
      <c r="D723" s="9" t="s">
        <v>7</v>
      </c>
      <c r="E723" s="9">
        <v>566</v>
      </c>
      <c r="F723" s="11">
        <v>0.25811625644931901</v>
      </c>
      <c r="G723" s="105" t="s">
        <v>5785</v>
      </c>
      <c r="H723" s="11">
        <v>0.234224653219298</v>
      </c>
      <c r="I723" s="11">
        <v>0.68364304827227795</v>
      </c>
      <c r="J723" s="105" t="s">
        <v>5786</v>
      </c>
      <c r="K723" s="87" t="str">
        <f t="shared" si="33"/>
        <v/>
      </c>
      <c r="L723" s="16" t="str">
        <f t="shared" si="34"/>
        <v/>
      </c>
      <c r="M723" s="16" t="str">
        <f t="shared" si="35"/>
        <v/>
      </c>
    </row>
    <row r="724" spans="1:13" x14ac:dyDescent="0.3">
      <c r="A724" s="9">
        <v>3</v>
      </c>
      <c r="B724" s="96" t="s">
        <v>1979</v>
      </c>
      <c r="C724" s="64">
        <v>3181</v>
      </c>
      <c r="D724" s="9" t="s">
        <v>2739</v>
      </c>
      <c r="E724" s="9">
        <v>29</v>
      </c>
      <c r="F724" s="11">
        <v>0.295830178201547</v>
      </c>
      <c r="G724" s="105" t="s">
        <v>5787</v>
      </c>
      <c r="H724" s="11">
        <v>0.24199408291875599</v>
      </c>
      <c r="I724" s="11">
        <v>0.71602853251121501</v>
      </c>
      <c r="J724" s="105" t="s">
        <v>5788</v>
      </c>
      <c r="K724" s="87" t="str">
        <f t="shared" si="33"/>
        <v>ACHTUNG! Anzahl Beobachtungen unter 60, P95 ist statistisch nicht robust!</v>
      </c>
      <c r="L724" s="16" t="str">
        <f t="shared" si="34"/>
        <v/>
      </c>
      <c r="M724" s="16" t="str">
        <f t="shared" si="35"/>
        <v>ACHTUNG! Anzahl Beobachtungen unter 60, P95 ist statistisch nicht robust!</v>
      </c>
    </row>
    <row r="725" spans="1:13" x14ac:dyDescent="0.3">
      <c r="A725" s="9">
        <v>3</v>
      </c>
      <c r="B725" s="96" t="s">
        <v>3240</v>
      </c>
      <c r="C725" s="64">
        <v>3185</v>
      </c>
      <c r="D725" s="9" t="s">
        <v>3553</v>
      </c>
      <c r="E725" s="9">
        <v>2</v>
      </c>
      <c r="F725" s="11">
        <v>3.1454805065196101E-2</v>
      </c>
      <c r="G725" s="105" t="s">
        <v>5789</v>
      </c>
      <c r="H725" s="11">
        <v>2.43411884237437E-2</v>
      </c>
      <c r="I725" s="11">
        <v>4.6945442522107798E-2</v>
      </c>
      <c r="J725" s="105" t="s">
        <v>5790</v>
      </c>
      <c r="K725" s="87" t="str">
        <f t="shared" si="33"/>
        <v>ACHTUNG! Anzahl Beobachtungen unter 10, Mittelwert und P95 sind statistisch nicht robust!</v>
      </c>
      <c r="L725" s="16" t="str">
        <f t="shared" si="34"/>
        <v>ACHTUNG! Anzahl Beobachtungen unter 10, Mittelwert und P95 sind statistisch nicht robust!</v>
      </c>
      <c r="M725" s="16" t="str">
        <f t="shared" si="35"/>
        <v>ACHTUNG! Anzahl Beobachtungen unter 60, P95 ist statistisch nicht robust!</v>
      </c>
    </row>
    <row r="726" spans="1:13" x14ac:dyDescent="0.3">
      <c r="A726" s="9">
        <v>4</v>
      </c>
      <c r="B726" s="96" t="s">
        <v>3241</v>
      </c>
      <c r="C726" s="64">
        <v>3186</v>
      </c>
      <c r="D726" s="9" t="s">
        <v>3554</v>
      </c>
      <c r="E726" s="9">
        <v>2</v>
      </c>
      <c r="F726" s="11">
        <v>3.1454805065196101E-2</v>
      </c>
      <c r="G726" s="105" t="s">
        <v>5789</v>
      </c>
      <c r="H726" s="11">
        <v>2.43411884237437E-2</v>
      </c>
      <c r="I726" s="11">
        <v>4.6945442522107798E-2</v>
      </c>
      <c r="J726" s="105" t="s">
        <v>5790</v>
      </c>
      <c r="K726" s="87" t="str">
        <f t="shared" si="33"/>
        <v>ACHTUNG! Anzahl Beobachtungen unter 10, Mittelwert und P95 sind statistisch nicht robust!</v>
      </c>
      <c r="L726" s="16" t="str">
        <f t="shared" si="34"/>
        <v>ACHTUNG! Anzahl Beobachtungen unter 10, Mittelwert und P95 sind statistisch nicht robust!</v>
      </c>
      <c r="M726" s="16" t="str">
        <f t="shared" si="35"/>
        <v>ACHTUNG! Anzahl Beobachtungen unter 60, P95 ist statistisch nicht robust!</v>
      </c>
    </row>
    <row r="727" spans="1:13" x14ac:dyDescent="0.3">
      <c r="A727" s="9">
        <v>1</v>
      </c>
      <c r="B727" s="96" t="s">
        <v>1981</v>
      </c>
      <c r="C727" s="64">
        <v>3189</v>
      </c>
      <c r="D727" s="9" t="s">
        <v>2741</v>
      </c>
      <c r="E727" s="9">
        <v>356</v>
      </c>
      <c r="F727" s="11">
        <v>4.5535003724831</v>
      </c>
      <c r="G727" s="105" t="s">
        <v>5791</v>
      </c>
      <c r="H727" s="11">
        <v>4.9308609198362898</v>
      </c>
      <c r="I727" s="11">
        <v>13.798017837488301</v>
      </c>
      <c r="J727" s="105" t="s">
        <v>5792</v>
      </c>
      <c r="K727" s="87" t="str">
        <f t="shared" si="33"/>
        <v/>
      </c>
      <c r="L727" s="16" t="str">
        <f t="shared" si="34"/>
        <v/>
      </c>
      <c r="M727" s="16" t="str">
        <f t="shared" si="35"/>
        <v/>
      </c>
    </row>
    <row r="728" spans="1:13" x14ac:dyDescent="0.3">
      <c r="A728" s="9">
        <v>2</v>
      </c>
      <c r="B728" s="96" t="s">
        <v>1982</v>
      </c>
      <c r="C728" s="64">
        <v>3190</v>
      </c>
      <c r="D728" s="9" t="s">
        <v>2742</v>
      </c>
      <c r="E728" s="9">
        <v>346</v>
      </c>
      <c r="F728" s="11">
        <v>4.6367818582350697</v>
      </c>
      <c r="G728" s="105" t="s">
        <v>5793</v>
      </c>
      <c r="H728" s="11">
        <v>4.9630329995944198</v>
      </c>
      <c r="I728" s="11">
        <v>14.1728814897807</v>
      </c>
      <c r="J728" s="105" t="s">
        <v>5794</v>
      </c>
      <c r="K728" s="87" t="str">
        <f t="shared" si="33"/>
        <v/>
      </c>
      <c r="L728" s="16" t="str">
        <f t="shared" si="34"/>
        <v/>
      </c>
      <c r="M728" s="16" t="str">
        <f t="shared" si="35"/>
        <v/>
      </c>
    </row>
    <row r="729" spans="1:13" x14ac:dyDescent="0.3">
      <c r="A729" s="9">
        <v>3</v>
      </c>
      <c r="B729" s="96" t="s">
        <v>1983</v>
      </c>
      <c r="C729" s="64">
        <v>3191</v>
      </c>
      <c r="D729" s="9" t="s">
        <v>2743</v>
      </c>
      <c r="E729" s="9">
        <v>293</v>
      </c>
      <c r="F729" s="11">
        <v>3.8078838174882899</v>
      </c>
      <c r="G729" s="105" t="s">
        <v>5795</v>
      </c>
      <c r="H729" s="11">
        <v>4.1739838050091498</v>
      </c>
      <c r="I729" s="11">
        <v>12.184970023963899</v>
      </c>
      <c r="J729" s="105" t="s">
        <v>5796</v>
      </c>
      <c r="K729" s="87" t="str">
        <f t="shared" si="33"/>
        <v/>
      </c>
      <c r="L729" s="16" t="str">
        <f t="shared" si="34"/>
        <v/>
      </c>
      <c r="M729" s="16" t="str">
        <f t="shared" si="35"/>
        <v/>
      </c>
    </row>
    <row r="730" spans="1:13" x14ac:dyDescent="0.3">
      <c r="A730" s="9">
        <v>4</v>
      </c>
      <c r="B730" s="96" t="s">
        <v>5797</v>
      </c>
      <c r="C730" s="64">
        <v>3192</v>
      </c>
      <c r="D730" s="9" t="s">
        <v>5798</v>
      </c>
      <c r="E730" s="9">
        <v>1</v>
      </c>
      <c r="F730" s="11">
        <v>2.1231422505307899E-2</v>
      </c>
      <c r="G730" s="105"/>
      <c r="H730" s="11"/>
      <c r="I730" s="11"/>
      <c r="J730" s="105"/>
      <c r="K730" s="87" t="str">
        <f t="shared" si="33"/>
        <v>ACHTUNG! Anzahl Beobachtungen unter 10, Mittelwert und P95 sind statistisch nicht robust!</v>
      </c>
      <c r="L730" s="16" t="str">
        <f t="shared" si="34"/>
        <v>ACHTUNG! Anzahl Beobachtungen unter 10, Mittelwert und P95 sind statistisch nicht robust!</v>
      </c>
      <c r="M730" s="16" t="str">
        <f t="shared" si="35"/>
        <v>ACHTUNG! Anzahl Beobachtungen unter 60, P95 ist statistisch nicht robust!</v>
      </c>
    </row>
    <row r="731" spans="1:13" x14ac:dyDescent="0.3">
      <c r="A731" s="9">
        <v>4</v>
      </c>
      <c r="B731" s="96" t="s">
        <v>1984</v>
      </c>
      <c r="C731" s="64">
        <v>3203</v>
      </c>
      <c r="D731" s="9" t="s">
        <v>2744</v>
      </c>
      <c r="E731" s="9">
        <v>75</v>
      </c>
      <c r="F731" s="11">
        <v>5.36057158537308</v>
      </c>
      <c r="G731" s="105" t="s">
        <v>5799</v>
      </c>
      <c r="H731" s="11">
        <v>3.3499968650137002</v>
      </c>
      <c r="I731" s="11">
        <v>12.1762827462498</v>
      </c>
      <c r="J731" s="105" t="s">
        <v>5800</v>
      </c>
      <c r="K731" s="87" t="str">
        <f t="shared" si="33"/>
        <v/>
      </c>
      <c r="L731" s="16" t="str">
        <f t="shared" si="34"/>
        <v/>
      </c>
      <c r="M731" s="16" t="str">
        <f t="shared" si="35"/>
        <v/>
      </c>
    </row>
    <row r="732" spans="1:13" x14ac:dyDescent="0.3">
      <c r="A732" s="9">
        <v>4</v>
      </c>
      <c r="B732" s="96" t="s">
        <v>1985</v>
      </c>
      <c r="C732" s="64">
        <v>3204</v>
      </c>
      <c r="D732" s="9" t="s">
        <v>2745</v>
      </c>
      <c r="E732" s="9">
        <v>141</v>
      </c>
      <c r="F732" s="11">
        <v>3.2791367607095601</v>
      </c>
      <c r="G732" s="105" t="s">
        <v>5801</v>
      </c>
      <c r="H732" s="11">
        <v>1.8763031634729099</v>
      </c>
      <c r="I732" s="11">
        <v>6.3424947145877404</v>
      </c>
      <c r="J732" s="105" t="s">
        <v>5802</v>
      </c>
      <c r="K732" s="87" t="str">
        <f t="shared" si="33"/>
        <v/>
      </c>
      <c r="L732" s="16" t="str">
        <f t="shared" si="34"/>
        <v/>
      </c>
      <c r="M732" s="16" t="str">
        <f t="shared" si="35"/>
        <v/>
      </c>
    </row>
    <row r="733" spans="1:13" x14ac:dyDescent="0.3">
      <c r="A733" s="9">
        <v>4</v>
      </c>
      <c r="B733" s="96" t="s">
        <v>3242</v>
      </c>
      <c r="C733" s="64">
        <v>3206</v>
      </c>
      <c r="D733" s="9" t="s">
        <v>3555</v>
      </c>
      <c r="E733" s="9">
        <v>3</v>
      </c>
      <c r="F733" s="11">
        <v>5.5866122107193004</v>
      </c>
      <c r="G733" s="105" t="s">
        <v>5803</v>
      </c>
      <c r="H733" s="11">
        <v>2.7986071852988901</v>
      </c>
      <c r="I733" s="11">
        <v>8.3354561375577099</v>
      </c>
      <c r="J733" s="105" t="s">
        <v>5804</v>
      </c>
      <c r="K733" s="87" t="str">
        <f t="shared" si="33"/>
        <v>ACHTUNG! Anzahl Beobachtungen unter 10, Mittelwert und P95 sind statistisch nicht robust!</v>
      </c>
      <c r="L733" s="16" t="str">
        <f t="shared" si="34"/>
        <v>ACHTUNG! Anzahl Beobachtungen unter 10, Mittelwert und P95 sind statistisch nicht robust!</v>
      </c>
      <c r="M733" s="16" t="str">
        <f t="shared" si="35"/>
        <v>ACHTUNG! Anzahl Beobachtungen unter 60, P95 ist statistisch nicht robust!</v>
      </c>
    </row>
    <row r="734" spans="1:13" x14ac:dyDescent="0.3">
      <c r="A734" s="9">
        <v>4</v>
      </c>
      <c r="B734" s="96" t="s">
        <v>3243</v>
      </c>
      <c r="C734" s="64">
        <v>3207</v>
      </c>
      <c r="D734" s="9" t="s">
        <v>3556</v>
      </c>
      <c r="E734" s="9">
        <v>1</v>
      </c>
      <c r="F734" s="11">
        <v>2.20848056537102</v>
      </c>
      <c r="G734" s="105"/>
      <c r="H734" s="11"/>
      <c r="I734" s="11"/>
      <c r="J734" s="105"/>
      <c r="K734" s="87" t="str">
        <f t="shared" si="33"/>
        <v>ACHTUNG! Anzahl Beobachtungen unter 10, Mittelwert und P95 sind statistisch nicht robust!</v>
      </c>
      <c r="L734" s="16" t="str">
        <f t="shared" si="34"/>
        <v>ACHTUNG! Anzahl Beobachtungen unter 10, Mittelwert und P95 sind statistisch nicht robust!</v>
      </c>
      <c r="M734" s="16" t="str">
        <f t="shared" si="35"/>
        <v>ACHTUNG! Anzahl Beobachtungen unter 60, P95 ist statistisch nicht robust!</v>
      </c>
    </row>
    <row r="735" spans="1:13" x14ac:dyDescent="0.3">
      <c r="A735" s="9">
        <v>4</v>
      </c>
      <c r="B735" s="96" t="s">
        <v>1986</v>
      </c>
      <c r="C735" s="64">
        <v>3208</v>
      </c>
      <c r="D735" s="9" t="s">
        <v>2746</v>
      </c>
      <c r="E735" s="9">
        <v>3</v>
      </c>
      <c r="F735" s="11">
        <v>4.4867994033280496</v>
      </c>
      <c r="G735" s="105" t="s">
        <v>5805</v>
      </c>
      <c r="H735" s="11">
        <v>4.2014992444547898</v>
      </c>
      <c r="I735" s="11">
        <v>8.6318567720932702</v>
      </c>
      <c r="J735" s="105" t="s">
        <v>5806</v>
      </c>
      <c r="K735" s="87" t="str">
        <f t="shared" si="33"/>
        <v>ACHTUNG! Anzahl Beobachtungen unter 10, Mittelwert und P95 sind statistisch nicht robust!</v>
      </c>
      <c r="L735" s="16" t="str">
        <f t="shared" si="34"/>
        <v>ACHTUNG! Anzahl Beobachtungen unter 10, Mittelwert und P95 sind statistisch nicht robust!</v>
      </c>
      <c r="M735" s="16" t="str">
        <f t="shared" si="35"/>
        <v>ACHTUNG! Anzahl Beobachtungen unter 60, P95 ist statistisch nicht robust!</v>
      </c>
    </row>
    <row r="736" spans="1:13" x14ac:dyDescent="0.3">
      <c r="A736" s="9">
        <v>4</v>
      </c>
      <c r="B736" s="96" t="s">
        <v>1987</v>
      </c>
      <c r="C736" s="64">
        <v>3215</v>
      </c>
      <c r="D736" s="9" t="s">
        <v>2747</v>
      </c>
      <c r="E736" s="9">
        <v>8</v>
      </c>
      <c r="F736" s="11">
        <v>4.1367784389431499</v>
      </c>
      <c r="G736" s="105" t="s">
        <v>5807</v>
      </c>
      <c r="H736" s="11">
        <v>2.7344786165311201</v>
      </c>
      <c r="I736" s="11">
        <v>8.6233139138193504</v>
      </c>
      <c r="J736" s="105" t="s">
        <v>5808</v>
      </c>
      <c r="K736" s="87" t="str">
        <f t="shared" si="33"/>
        <v>ACHTUNG! Anzahl Beobachtungen unter 10, Mittelwert und P95 sind statistisch nicht robust!</v>
      </c>
      <c r="L736" s="16" t="str">
        <f t="shared" si="34"/>
        <v>ACHTUNG! Anzahl Beobachtungen unter 10, Mittelwert und P95 sind statistisch nicht robust!</v>
      </c>
      <c r="M736" s="16" t="str">
        <f t="shared" si="35"/>
        <v>ACHTUNG! Anzahl Beobachtungen unter 60, P95 ist statistisch nicht robust!</v>
      </c>
    </row>
    <row r="737" spans="1:13" x14ac:dyDescent="0.3">
      <c r="A737" s="9">
        <v>4</v>
      </c>
      <c r="B737" s="96" t="s">
        <v>1988</v>
      </c>
      <c r="C737" s="64">
        <v>3217</v>
      </c>
      <c r="D737" s="9" t="s">
        <v>2748</v>
      </c>
      <c r="E737" s="9">
        <v>72</v>
      </c>
      <c r="F737" s="11">
        <v>0.217634295349178</v>
      </c>
      <c r="G737" s="105" t="s">
        <v>5809</v>
      </c>
      <c r="H737" s="11">
        <v>0.307103969871865</v>
      </c>
      <c r="I737" s="11">
        <v>0.81740914682878196</v>
      </c>
      <c r="J737" s="105" t="s">
        <v>5810</v>
      </c>
      <c r="K737" s="87" t="str">
        <f t="shared" si="33"/>
        <v/>
      </c>
      <c r="L737" s="16" t="str">
        <f t="shared" si="34"/>
        <v/>
      </c>
      <c r="M737" s="16" t="str">
        <f t="shared" si="35"/>
        <v/>
      </c>
    </row>
    <row r="738" spans="1:13" x14ac:dyDescent="0.3">
      <c r="A738" s="9">
        <v>4</v>
      </c>
      <c r="B738" s="96" t="s">
        <v>1990</v>
      </c>
      <c r="C738" s="64">
        <v>3222</v>
      </c>
      <c r="D738" s="9" t="s">
        <v>2750</v>
      </c>
      <c r="E738" s="9">
        <v>3</v>
      </c>
      <c r="F738" s="11">
        <v>6.3542243635864697</v>
      </c>
      <c r="G738" s="105" t="s">
        <v>5811</v>
      </c>
      <c r="H738" s="11">
        <v>3.9626259553605601</v>
      </c>
      <c r="I738" s="11">
        <v>10.230257041926199</v>
      </c>
      <c r="J738" s="105" t="s">
        <v>5812</v>
      </c>
      <c r="K738" s="87" t="str">
        <f t="shared" si="33"/>
        <v>ACHTUNG! Anzahl Beobachtungen unter 10, Mittelwert und P95 sind statistisch nicht robust!</v>
      </c>
      <c r="L738" s="16" t="str">
        <f t="shared" si="34"/>
        <v>ACHTUNG! Anzahl Beobachtungen unter 10, Mittelwert und P95 sind statistisch nicht robust!</v>
      </c>
      <c r="M738" s="16" t="str">
        <f t="shared" si="35"/>
        <v>ACHTUNG! Anzahl Beobachtungen unter 60, P95 ist statistisch nicht robust!</v>
      </c>
    </row>
    <row r="739" spans="1:13" x14ac:dyDescent="0.3">
      <c r="A739" s="9">
        <v>4</v>
      </c>
      <c r="B739" s="96" t="s">
        <v>1992</v>
      </c>
      <c r="C739" s="64">
        <v>3226</v>
      </c>
      <c r="D739" s="9" t="s">
        <v>2752</v>
      </c>
      <c r="E739" s="9">
        <v>4</v>
      </c>
      <c r="F739" s="11">
        <v>7.2734499123708698</v>
      </c>
      <c r="G739" s="105" t="s">
        <v>5813</v>
      </c>
      <c r="H739" s="11">
        <v>6.1418531334892803</v>
      </c>
      <c r="I739" s="11">
        <v>14.7405764966741</v>
      </c>
      <c r="J739" s="105" t="s">
        <v>5814</v>
      </c>
      <c r="K739" s="87" t="str">
        <f t="shared" si="33"/>
        <v>ACHTUNG! Anzahl Beobachtungen unter 10, Mittelwert und P95 sind statistisch nicht robust!</v>
      </c>
      <c r="L739" s="16" t="str">
        <f t="shared" si="34"/>
        <v>ACHTUNG! Anzahl Beobachtungen unter 10, Mittelwert und P95 sind statistisch nicht robust!</v>
      </c>
      <c r="M739" s="16" t="str">
        <f t="shared" si="35"/>
        <v>ACHTUNG! Anzahl Beobachtungen unter 60, P95 ist statistisch nicht robust!</v>
      </c>
    </row>
    <row r="740" spans="1:13" x14ac:dyDescent="0.3">
      <c r="A740" s="9">
        <v>3</v>
      </c>
      <c r="B740" s="96" t="s">
        <v>4552</v>
      </c>
      <c r="C740" s="64">
        <v>3253</v>
      </c>
      <c r="D740" s="9" t="s">
        <v>2756</v>
      </c>
      <c r="E740" s="9">
        <v>60</v>
      </c>
      <c r="F740" s="11">
        <v>7.0984575792629903</v>
      </c>
      <c r="G740" s="105" t="s">
        <v>5815</v>
      </c>
      <c r="H740" s="11">
        <v>6.5664287518237598</v>
      </c>
      <c r="I740" s="11">
        <v>20.673250039065401</v>
      </c>
      <c r="J740" s="105" t="s">
        <v>5816</v>
      </c>
      <c r="K740" s="87" t="str">
        <f t="shared" si="33"/>
        <v/>
      </c>
      <c r="L740" s="16" t="str">
        <f t="shared" si="34"/>
        <v/>
      </c>
      <c r="M740" s="16" t="str">
        <f t="shared" si="35"/>
        <v/>
      </c>
    </row>
    <row r="741" spans="1:13" x14ac:dyDescent="0.3">
      <c r="A741" s="9">
        <v>4</v>
      </c>
      <c r="B741" s="96" t="s">
        <v>4554</v>
      </c>
      <c r="C741" s="64">
        <v>3254</v>
      </c>
      <c r="D741" s="9" t="s">
        <v>2757</v>
      </c>
      <c r="E741" s="9">
        <v>18</v>
      </c>
      <c r="F741" s="11">
        <v>6.7520002198094504</v>
      </c>
      <c r="G741" s="105" t="s">
        <v>5817</v>
      </c>
      <c r="H741" s="11">
        <v>5.0888255086542404</v>
      </c>
      <c r="I741" s="11">
        <v>13.5001755251803</v>
      </c>
      <c r="J741" s="105" t="s">
        <v>5818</v>
      </c>
      <c r="K741" s="87" t="str">
        <f t="shared" si="33"/>
        <v>ACHTUNG! Anzahl Beobachtungen unter 60, P95 ist statistisch nicht robust!</v>
      </c>
      <c r="L741" s="16" t="str">
        <f t="shared" si="34"/>
        <v/>
      </c>
      <c r="M741" s="16" t="str">
        <f t="shared" si="35"/>
        <v>ACHTUNG! Anzahl Beobachtungen unter 60, P95 ist statistisch nicht robust!</v>
      </c>
    </row>
    <row r="742" spans="1:13" x14ac:dyDescent="0.3">
      <c r="A742" s="9">
        <v>4</v>
      </c>
      <c r="B742" s="96" t="s">
        <v>4557</v>
      </c>
      <c r="C742" s="64">
        <v>3255</v>
      </c>
      <c r="D742" s="9" t="s">
        <v>2758</v>
      </c>
      <c r="E742" s="9">
        <v>42</v>
      </c>
      <c r="F742" s="11">
        <v>7.2217706749232899</v>
      </c>
      <c r="G742" s="105" t="s">
        <v>5819</v>
      </c>
      <c r="H742" s="11">
        <v>6.9281111996163602</v>
      </c>
      <c r="I742" s="11">
        <v>20.267738997439501</v>
      </c>
      <c r="J742" s="105" t="s">
        <v>5820</v>
      </c>
      <c r="K742" s="87" t="str">
        <f t="shared" si="33"/>
        <v>ACHTUNG! Anzahl Beobachtungen unter 60, P95 ist statistisch nicht robust!</v>
      </c>
      <c r="L742" s="16" t="str">
        <f t="shared" si="34"/>
        <v/>
      </c>
      <c r="M742" s="16" t="str">
        <f t="shared" si="35"/>
        <v>ACHTUNG! Anzahl Beobachtungen unter 60, P95 ist statistisch nicht robust!</v>
      </c>
    </row>
    <row r="743" spans="1:13" x14ac:dyDescent="0.3">
      <c r="A743" s="9">
        <v>3</v>
      </c>
      <c r="B743" s="96" t="s">
        <v>5821</v>
      </c>
      <c r="C743" s="64">
        <v>3256</v>
      </c>
      <c r="D743" s="9" t="s">
        <v>3557</v>
      </c>
      <c r="E743" s="9">
        <v>9</v>
      </c>
      <c r="F743" s="11">
        <v>6.5591821201387503</v>
      </c>
      <c r="G743" s="105" t="s">
        <v>5822</v>
      </c>
      <c r="H743" s="11">
        <v>3.3582952178166101</v>
      </c>
      <c r="I743" s="11">
        <v>11.477609884951001</v>
      </c>
      <c r="J743" s="105" t="s">
        <v>5823</v>
      </c>
      <c r="K743" s="87" t="str">
        <f t="shared" si="33"/>
        <v>ACHTUNG! Anzahl Beobachtungen unter 10, Mittelwert und P95 sind statistisch nicht robust!</v>
      </c>
      <c r="L743" s="16" t="str">
        <f t="shared" si="34"/>
        <v>ACHTUNG! Anzahl Beobachtungen unter 10, Mittelwert und P95 sind statistisch nicht robust!</v>
      </c>
      <c r="M743" s="16" t="str">
        <f t="shared" si="35"/>
        <v>ACHTUNG! Anzahl Beobachtungen unter 60, P95 ist statistisch nicht robust!</v>
      </c>
    </row>
    <row r="744" spans="1:13" x14ac:dyDescent="0.3">
      <c r="A744" s="9">
        <v>2</v>
      </c>
      <c r="B744" s="96" t="s">
        <v>1994</v>
      </c>
      <c r="C744" s="64">
        <v>3260</v>
      </c>
      <c r="D744" s="9" t="s">
        <v>2759</v>
      </c>
      <c r="E744" s="9">
        <v>9</v>
      </c>
      <c r="F744" s="11">
        <v>0.86046986289958505</v>
      </c>
      <c r="G744" s="105" t="s">
        <v>5824</v>
      </c>
      <c r="H744" s="11">
        <v>1.0107397717512701</v>
      </c>
      <c r="I744" s="11">
        <v>2.2686820559160998</v>
      </c>
      <c r="J744" s="105" t="s">
        <v>5825</v>
      </c>
      <c r="K744" s="87" t="str">
        <f t="shared" si="33"/>
        <v>ACHTUNG! Anzahl Beobachtungen unter 10, Mittelwert und P95 sind statistisch nicht robust!</v>
      </c>
      <c r="L744" s="16" t="str">
        <f t="shared" si="34"/>
        <v>ACHTUNG! Anzahl Beobachtungen unter 10, Mittelwert und P95 sind statistisch nicht robust!</v>
      </c>
      <c r="M744" s="16" t="str">
        <f t="shared" si="35"/>
        <v>ACHTUNG! Anzahl Beobachtungen unter 60, P95 ist statistisch nicht robust!</v>
      </c>
    </row>
    <row r="745" spans="1:13" x14ac:dyDescent="0.3">
      <c r="A745" s="9">
        <v>3</v>
      </c>
      <c r="B745" s="96" t="s">
        <v>1995</v>
      </c>
      <c r="C745" s="64">
        <v>3261</v>
      </c>
      <c r="D745" s="9" t="s">
        <v>2760</v>
      </c>
      <c r="E745" s="9">
        <v>5</v>
      </c>
      <c r="F745" s="11">
        <v>0.19367889775240199</v>
      </c>
      <c r="G745" s="105" t="s">
        <v>5826</v>
      </c>
      <c r="H745" s="11">
        <v>0.23643557069326299</v>
      </c>
      <c r="I745" s="11">
        <v>0.51521660588021001</v>
      </c>
      <c r="J745" s="105" t="s">
        <v>5827</v>
      </c>
      <c r="K745" s="87" t="str">
        <f t="shared" si="33"/>
        <v>ACHTUNG! Anzahl Beobachtungen unter 10, Mittelwert und P95 sind statistisch nicht robust!</v>
      </c>
      <c r="L745" s="16" t="str">
        <f t="shared" si="34"/>
        <v>ACHTUNG! Anzahl Beobachtungen unter 10, Mittelwert und P95 sind statistisch nicht robust!</v>
      </c>
      <c r="M745" s="16" t="str">
        <f t="shared" si="35"/>
        <v>ACHTUNG! Anzahl Beobachtungen unter 60, P95 ist statistisch nicht robust!</v>
      </c>
    </row>
    <row r="746" spans="1:13" x14ac:dyDescent="0.3">
      <c r="A746" s="9">
        <v>4</v>
      </c>
      <c r="B746" s="96" t="s">
        <v>1996</v>
      </c>
      <c r="C746" s="64">
        <v>3262</v>
      </c>
      <c r="D746" s="9" t="s">
        <v>2761</v>
      </c>
      <c r="E746" s="9">
        <v>5</v>
      </c>
      <c r="F746" s="11">
        <v>0.19367889775240199</v>
      </c>
      <c r="G746" s="105" t="s">
        <v>5828</v>
      </c>
      <c r="H746" s="11">
        <v>0.23643557069326299</v>
      </c>
      <c r="I746" s="11">
        <v>0.51521660588021001</v>
      </c>
      <c r="J746" s="105" t="s">
        <v>5827</v>
      </c>
      <c r="K746" s="87" t="str">
        <f t="shared" si="33"/>
        <v>ACHTUNG! Anzahl Beobachtungen unter 10, Mittelwert und P95 sind statistisch nicht robust!</v>
      </c>
      <c r="L746" s="16" t="str">
        <f t="shared" si="34"/>
        <v>ACHTUNG! Anzahl Beobachtungen unter 10, Mittelwert und P95 sind statistisch nicht robust!</v>
      </c>
      <c r="M746" s="16" t="str">
        <f t="shared" si="35"/>
        <v>ACHTUNG! Anzahl Beobachtungen unter 60, P95 ist statistisch nicht robust!</v>
      </c>
    </row>
    <row r="747" spans="1:13" x14ac:dyDescent="0.3">
      <c r="A747" s="9">
        <v>5</v>
      </c>
      <c r="B747" s="96" t="s">
        <v>3244</v>
      </c>
      <c r="C747" s="64">
        <v>3278</v>
      </c>
      <c r="D747" s="9" t="s">
        <v>3558</v>
      </c>
      <c r="E747" s="9">
        <v>1</v>
      </c>
      <c r="F747" s="11">
        <v>0.16495474501156099</v>
      </c>
      <c r="G747" s="105"/>
      <c r="H747" s="11"/>
      <c r="I747" s="11"/>
      <c r="J747" s="105"/>
      <c r="K747" s="87" t="str">
        <f t="shared" si="33"/>
        <v>ACHTUNG! Anzahl Beobachtungen unter 10, Mittelwert und P95 sind statistisch nicht robust!</v>
      </c>
      <c r="L747" s="16" t="str">
        <f t="shared" si="34"/>
        <v>ACHTUNG! Anzahl Beobachtungen unter 10, Mittelwert und P95 sind statistisch nicht robust!</v>
      </c>
      <c r="M747" s="16" t="str">
        <f t="shared" si="35"/>
        <v>ACHTUNG! Anzahl Beobachtungen unter 60, P95 ist statistisch nicht robust!</v>
      </c>
    </row>
    <row r="748" spans="1:13" x14ac:dyDescent="0.3">
      <c r="A748" s="9">
        <v>2</v>
      </c>
      <c r="B748" s="96" t="s">
        <v>3245</v>
      </c>
      <c r="C748" s="64">
        <v>3285</v>
      </c>
      <c r="D748" s="9" t="s">
        <v>3559</v>
      </c>
      <c r="E748" s="9">
        <v>2</v>
      </c>
      <c r="F748" s="11">
        <v>1.4469453376205801</v>
      </c>
      <c r="G748" s="105"/>
      <c r="H748" s="11">
        <v>0</v>
      </c>
      <c r="I748" s="11"/>
      <c r="J748" s="105"/>
      <c r="K748" s="87" t="str">
        <f t="shared" si="33"/>
        <v>ACHTUNG! Anzahl Beobachtungen unter 10, Mittelwert und P95 sind statistisch nicht robust!</v>
      </c>
      <c r="L748" s="16" t="str">
        <f t="shared" si="34"/>
        <v>ACHTUNG! Anzahl Beobachtungen unter 10, Mittelwert und P95 sind statistisch nicht robust!</v>
      </c>
      <c r="M748" s="16" t="str">
        <f t="shared" si="35"/>
        <v>ACHTUNG! Anzahl Beobachtungen unter 60, P95 ist statistisch nicht robust!</v>
      </c>
    </row>
    <row r="749" spans="1:13" x14ac:dyDescent="0.3">
      <c r="A749" s="9">
        <v>3</v>
      </c>
      <c r="B749" s="96" t="s">
        <v>3246</v>
      </c>
      <c r="C749" s="64">
        <v>3286</v>
      </c>
      <c r="D749" s="9" t="s">
        <v>3560</v>
      </c>
      <c r="E749" s="9">
        <v>2</v>
      </c>
      <c r="F749" s="11">
        <v>1.4469453376205801</v>
      </c>
      <c r="G749" s="105"/>
      <c r="H749" s="11">
        <v>0</v>
      </c>
      <c r="I749" s="11"/>
      <c r="J749" s="105"/>
      <c r="K749" s="87" t="str">
        <f t="shared" si="33"/>
        <v>ACHTUNG! Anzahl Beobachtungen unter 10, Mittelwert und P95 sind statistisch nicht robust!</v>
      </c>
      <c r="L749" s="16" t="str">
        <f t="shared" si="34"/>
        <v>ACHTUNG! Anzahl Beobachtungen unter 10, Mittelwert und P95 sind statistisch nicht robust!</v>
      </c>
      <c r="M749" s="16" t="str">
        <f t="shared" si="35"/>
        <v>ACHTUNG! Anzahl Beobachtungen unter 60, P95 ist statistisch nicht robust!</v>
      </c>
    </row>
    <row r="750" spans="1:13" x14ac:dyDescent="0.3">
      <c r="A750" s="9">
        <v>2</v>
      </c>
      <c r="B750" s="96" t="s">
        <v>1998</v>
      </c>
      <c r="C750" s="64">
        <v>3288</v>
      </c>
      <c r="D750" s="9" t="s">
        <v>2763</v>
      </c>
      <c r="E750" s="9">
        <v>6</v>
      </c>
      <c r="F750" s="11">
        <v>1.0135817022189</v>
      </c>
      <c r="G750" s="105" t="s">
        <v>5829</v>
      </c>
      <c r="H750" s="11">
        <v>0.371961848842564</v>
      </c>
      <c r="I750" s="11">
        <v>1.45623150027105</v>
      </c>
      <c r="J750" s="105" t="s">
        <v>5830</v>
      </c>
      <c r="K750" s="87" t="str">
        <f t="shared" si="33"/>
        <v>ACHTUNG! Anzahl Beobachtungen unter 10, Mittelwert und P95 sind statistisch nicht robust!</v>
      </c>
      <c r="L750" s="16" t="str">
        <f t="shared" si="34"/>
        <v>ACHTUNG! Anzahl Beobachtungen unter 10, Mittelwert und P95 sind statistisch nicht robust!</v>
      </c>
      <c r="M750" s="16" t="str">
        <f t="shared" si="35"/>
        <v>ACHTUNG! Anzahl Beobachtungen unter 60, P95 ist statistisch nicht robust!</v>
      </c>
    </row>
    <row r="751" spans="1:13" x14ac:dyDescent="0.3">
      <c r="A751" s="9">
        <v>3</v>
      </c>
      <c r="B751" s="96" t="s">
        <v>1999</v>
      </c>
      <c r="C751" s="64">
        <v>3289</v>
      </c>
      <c r="D751" s="9" t="s">
        <v>2764</v>
      </c>
      <c r="E751" s="9">
        <v>6</v>
      </c>
      <c r="F751" s="11">
        <v>1.0135817022189</v>
      </c>
      <c r="G751" s="105" t="s">
        <v>5831</v>
      </c>
      <c r="H751" s="11">
        <v>0.371961848842564</v>
      </c>
      <c r="I751" s="11">
        <v>1.45623150027105</v>
      </c>
      <c r="J751" s="105" t="s">
        <v>5830</v>
      </c>
      <c r="K751" s="87" t="str">
        <f t="shared" si="33"/>
        <v>ACHTUNG! Anzahl Beobachtungen unter 10, Mittelwert und P95 sind statistisch nicht robust!</v>
      </c>
      <c r="L751" s="16" t="str">
        <f t="shared" si="34"/>
        <v>ACHTUNG! Anzahl Beobachtungen unter 10, Mittelwert und P95 sind statistisch nicht robust!</v>
      </c>
      <c r="M751" s="16" t="str">
        <f t="shared" si="35"/>
        <v>ACHTUNG! Anzahl Beobachtungen unter 60, P95 ist statistisch nicht robust!</v>
      </c>
    </row>
    <row r="752" spans="1:13" x14ac:dyDescent="0.3">
      <c r="A752" s="9">
        <v>4</v>
      </c>
      <c r="B752" s="96" t="s">
        <v>2000</v>
      </c>
      <c r="C752" s="64">
        <v>3290</v>
      </c>
      <c r="D752" s="9" t="s">
        <v>2765</v>
      </c>
      <c r="E752" s="9">
        <v>6</v>
      </c>
      <c r="F752" s="11">
        <v>1.0135817022189</v>
      </c>
      <c r="G752" s="105" t="s">
        <v>5832</v>
      </c>
      <c r="H752" s="11">
        <v>0.371961848842564</v>
      </c>
      <c r="I752" s="11">
        <v>1.45623150027105</v>
      </c>
      <c r="J752" s="105" t="s">
        <v>5830</v>
      </c>
      <c r="K752" s="87" t="str">
        <f t="shared" si="33"/>
        <v>ACHTUNG! Anzahl Beobachtungen unter 10, Mittelwert und P95 sind statistisch nicht robust!</v>
      </c>
      <c r="L752" s="16" t="str">
        <f t="shared" si="34"/>
        <v>ACHTUNG! Anzahl Beobachtungen unter 10, Mittelwert und P95 sind statistisch nicht robust!</v>
      </c>
      <c r="M752" s="16" t="str">
        <f t="shared" si="35"/>
        <v>ACHTUNG! Anzahl Beobachtungen unter 60, P95 ist statistisch nicht robust!</v>
      </c>
    </row>
    <row r="753" spans="1:13" x14ac:dyDescent="0.3">
      <c r="A753" s="9">
        <v>1</v>
      </c>
      <c r="B753" s="96" t="s">
        <v>2001</v>
      </c>
      <c r="C753" s="64">
        <v>3293</v>
      </c>
      <c r="D753" s="9" t="s">
        <v>2766</v>
      </c>
      <c r="E753" s="9">
        <v>1214</v>
      </c>
      <c r="F753" s="11">
        <v>26.0043705349246</v>
      </c>
      <c r="G753" s="105" t="s">
        <v>5833</v>
      </c>
      <c r="H753" s="11">
        <v>15.4844993272397</v>
      </c>
      <c r="I753" s="11">
        <v>56.007414885478198</v>
      </c>
      <c r="J753" s="105" t="s">
        <v>5834</v>
      </c>
      <c r="K753" s="87" t="str">
        <f t="shared" si="33"/>
        <v/>
      </c>
      <c r="L753" s="16" t="str">
        <f t="shared" si="34"/>
        <v/>
      </c>
      <c r="M753" s="16" t="str">
        <f t="shared" si="35"/>
        <v/>
      </c>
    </row>
    <row r="754" spans="1:13" x14ac:dyDescent="0.3">
      <c r="A754" s="9">
        <v>2</v>
      </c>
      <c r="B754" s="96" t="s">
        <v>2002</v>
      </c>
      <c r="C754" s="64">
        <v>3294</v>
      </c>
      <c r="D754" s="9" t="s">
        <v>2767</v>
      </c>
      <c r="E754" s="9">
        <v>1189</v>
      </c>
      <c r="F754" s="11">
        <v>23.545745606282001</v>
      </c>
      <c r="G754" s="105" t="s">
        <v>5835</v>
      </c>
      <c r="H754" s="11">
        <v>15.4067866061204</v>
      </c>
      <c r="I754" s="11">
        <v>54.784839537247699</v>
      </c>
      <c r="J754" s="105" t="s">
        <v>5836</v>
      </c>
      <c r="K754" s="87" t="str">
        <f t="shared" si="33"/>
        <v/>
      </c>
      <c r="L754" s="16" t="str">
        <f t="shared" si="34"/>
        <v/>
      </c>
      <c r="M754" s="16" t="str">
        <f t="shared" si="35"/>
        <v/>
      </c>
    </row>
    <row r="755" spans="1:13" x14ac:dyDescent="0.3">
      <c r="A755" s="9">
        <v>3</v>
      </c>
      <c r="B755" s="96" t="s">
        <v>2003</v>
      </c>
      <c r="C755" s="64">
        <v>3295</v>
      </c>
      <c r="D755" s="9" t="s">
        <v>2768</v>
      </c>
      <c r="E755" s="9">
        <v>1117</v>
      </c>
      <c r="F755" s="11">
        <v>21.316771518296399</v>
      </c>
      <c r="G755" s="105" t="s">
        <v>5837</v>
      </c>
      <c r="H755" s="11">
        <v>15.630125062532001</v>
      </c>
      <c r="I755" s="11">
        <v>51.8607229984475</v>
      </c>
      <c r="J755" s="105" t="s">
        <v>5838</v>
      </c>
      <c r="K755" s="87" t="str">
        <f t="shared" si="33"/>
        <v/>
      </c>
      <c r="L755" s="16" t="str">
        <f t="shared" si="34"/>
        <v/>
      </c>
      <c r="M755" s="16" t="str">
        <f t="shared" si="35"/>
        <v/>
      </c>
    </row>
    <row r="756" spans="1:13" x14ac:dyDescent="0.3">
      <c r="A756" s="9">
        <v>4</v>
      </c>
      <c r="B756" s="96" t="s">
        <v>2004</v>
      </c>
      <c r="C756" s="64">
        <v>3296</v>
      </c>
      <c r="D756" s="9" t="s">
        <v>2769</v>
      </c>
      <c r="E756" s="9">
        <v>1116</v>
      </c>
      <c r="F756" s="11">
        <v>21.319155080214301</v>
      </c>
      <c r="G756" s="105" t="s">
        <v>5839</v>
      </c>
      <c r="H756" s="11">
        <v>15.6369294158548</v>
      </c>
      <c r="I756" s="11">
        <v>51.862940785096498</v>
      </c>
      <c r="J756" s="105" t="s">
        <v>5840</v>
      </c>
      <c r="K756" s="87" t="str">
        <f t="shared" si="33"/>
        <v/>
      </c>
      <c r="L756" s="16" t="str">
        <f t="shared" si="34"/>
        <v/>
      </c>
      <c r="M756" s="16" t="str">
        <f t="shared" si="35"/>
        <v/>
      </c>
    </row>
    <row r="757" spans="1:13" x14ac:dyDescent="0.3">
      <c r="A757" s="9">
        <v>5</v>
      </c>
      <c r="B757" s="96" t="s">
        <v>3247</v>
      </c>
      <c r="C757" s="64">
        <v>3297</v>
      </c>
      <c r="D757" s="9" t="s">
        <v>3561</v>
      </c>
      <c r="E757" s="9">
        <v>6</v>
      </c>
      <c r="F757" s="11">
        <v>0.75867140554300505</v>
      </c>
      <c r="G757" s="105" t="s">
        <v>5841</v>
      </c>
      <c r="H757" s="11">
        <v>0.45865037607557102</v>
      </c>
      <c r="I757" s="11">
        <v>1.4310583780911099</v>
      </c>
      <c r="J757" s="105" t="s">
        <v>5842</v>
      </c>
      <c r="K757" s="87" t="str">
        <f t="shared" si="33"/>
        <v>ACHTUNG! Anzahl Beobachtungen unter 10, Mittelwert und P95 sind statistisch nicht robust!</v>
      </c>
      <c r="L757" s="16" t="str">
        <f t="shared" si="34"/>
        <v>ACHTUNG! Anzahl Beobachtungen unter 10, Mittelwert und P95 sind statistisch nicht robust!</v>
      </c>
      <c r="M757" s="16" t="str">
        <f t="shared" si="35"/>
        <v>ACHTUNG! Anzahl Beobachtungen unter 60, P95 ist statistisch nicht robust!</v>
      </c>
    </row>
    <row r="758" spans="1:13" x14ac:dyDescent="0.3">
      <c r="A758" s="9">
        <v>4</v>
      </c>
      <c r="B758" s="96" t="s">
        <v>3248</v>
      </c>
      <c r="C758" s="64">
        <v>3299</v>
      </c>
      <c r="D758" s="9" t="s">
        <v>3562</v>
      </c>
      <c r="E758" s="9">
        <v>1</v>
      </c>
      <c r="F758" s="11">
        <v>18.656716417910399</v>
      </c>
      <c r="G758" s="105"/>
      <c r="H758" s="11"/>
      <c r="I758" s="11"/>
      <c r="J758" s="105"/>
      <c r="K758" s="87" t="str">
        <f t="shared" si="33"/>
        <v>ACHTUNG! Anzahl Beobachtungen unter 10, Mittelwert und P95 sind statistisch nicht robust!</v>
      </c>
      <c r="L758" s="16" t="str">
        <f t="shared" si="34"/>
        <v>ACHTUNG! Anzahl Beobachtungen unter 10, Mittelwert und P95 sind statistisch nicht robust!</v>
      </c>
      <c r="M758" s="16" t="str">
        <f t="shared" si="35"/>
        <v>ACHTUNG! Anzahl Beobachtungen unter 60, P95 ist statistisch nicht robust!</v>
      </c>
    </row>
    <row r="759" spans="1:13" x14ac:dyDescent="0.3">
      <c r="A759" s="9">
        <v>3</v>
      </c>
      <c r="B759" s="96" t="s">
        <v>2005</v>
      </c>
      <c r="C759" s="64">
        <v>3300</v>
      </c>
      <c r="D759" s="9" t="s">
        <v>2770</v>
      </c>
      <c r="E759" s="9">
        <v>294</v>
      </c>
      <c r="F759" s="11">
        <v>13.5939523821592</v>
      </c>
      <c r="G759" s="105" t="s">
        <v>5843</v>
      </c>
      <c r="H759" s="11">
        <v>10.041821586927201</v>
      </c>
      <c r="I759" s="11">
        <v>31.6065062388592</v>
      </c>
      <c r="J759" s="105" t="s">
        <v>5844</v>
      </c>
      <c r="K759" s="87" t="str">
        <f t="shared" si="33"/>
        <v/>
      </c>
      <c r="L759" s="16" t="str">
        <f t="shared" si="34"/>
        <v/>
      </c>
      <c r="M759" s="16" t="str">
        <f t="shared" si="35"/>
        <v/>
      </c>
    </row>
    <row r="760" spans="1:13" x14ac:dyDescent="0.3">
      <c r="A760" s="9">
        <v>4</v>
      </c>
      <c r="B760" s="96" t="s">
        <v>2006</v>
      </c>
      <c r="C760" s="64">
        <v>3301</v>
      </c>
      <c r="D760" s="9" t="s">
        <v>2771</v>
      </c>
      <c r="E760" s="9">
        <v>272</v>
      </c>
      <c r="F760" s="11">
        <v>13.2834962346338</v>
      </c>
      <c r="G760" s="105" t="s">
        <v>5845</v>
      </c>
      <c r="H760" s="11">
        <v>10.102187007531001</v>
      </c>
      <c r="I760" s="11">
        <v>31.645927601809898</v>
      </c>
      <c r="J760" s="105" t="s">
        <v>5846</v>
      </c>
      <c r="K760" s="87" t="str">
        <f t="shared" si="33"/>
        <v/>
      </c>
      <c r="L760" s="16" t="str">
        <f t="shared" si="34"/>
        <v/>
      </c>
      <c r="M760" s="16" t="str">
        <f t="shared" si="35"/>
        <v/>
      </c>
    </row>
    <row r="761" spans="1:13" x14ac:dyDescent="0.3">
      <c r="A761" s="9">
        <v>4</v>
      </c>
      <c r="B761" s="96" t="s">
        <v>2009</v>
      </c>
      <c r="C761" s="64">
        <v>3307</v>
      </c>
      <c r="D761" s="9" t="s">
        <v>2774</v>
      </c>
      <c r="E761" s="9">
        <v>28</v>
      </c>
      <c r="F761" s="11">
        <v>13.6968223048003</v>
      </c>
      <c r="G761" s="105" t="s">
        <v>5847</v>
      </c>
      <c r="H761" s="11">
        <v>8.5048626071981097</v>
      </c>
      <c r="I761" s="11">
        <v>30.428106936416199</v>
      </c>
      <c r="J761" s="105" t="s">
        <v>5848</v>
      </c>
      <c r="K761" s="87" t="str">
        <f t="shared" si="33"/>
        <v>ACHTUNG! Anzahl Beobachtungen unter 60, P95 ist statistisch nicht robust!</v>
      </c>
      <c r="L761" s="16" t="str">
        <f t="shared" si="34"/>
        <v/>
      </c>
      <c r="M761" s="16" t="str">
        <f t="shared" si="35"/>
        <v>ACHTUNG! Anzahl Beobachtungen unter 60, P95 ist statistisch nicht robust!</v>
      </c>
    </row>
    <row r="762" spans="1:13" x14ac:dyDescent="0.3">
      <c r="A762" s="9">
        <v>2</v>
      </c>
      <c r="B762" s="96" t="s">
        <v>2010</v>
      </c>
      <c r="C762" s="64">
        <v>3309</v>
      </c>
      <c r="D762" s="9" t="s">
        <v>2775</v>
      </c>
      <c r="E762" s="9">
        <v>370</v>
      </c>
      <c r="F762" s="11">
        <v>9.6578764960247891</v>
      </c>
      <c r="G762" s="105" t="s">
        <v>5849</v>
      </c>
      <c r="H762" s="11">
        <v>7.0217144348526297</v>
      </c>
      <c r="I762" s="11">
        <v>24.6175492205933</v>
      </c>
      <c r="J762" s="105" t="s">
        <v>5850</v>
      </c>
      <c r="K762" s="87" t="str">
        <f t="shared" si="33"/>
        <v/>
      </c>
      <c r="L762" s="16" t="str">
        <f t="shared" si="34"/>
        <v/>
      </c>
      <c r="M762" s="16" t="str">
        <f t="shared" si="35"/>
        <v/>
      </c>
    </row>
    <row r="763" spans="1:13" x14ac:dyDescent="0.3">
      <c r="A763" s="9">
        <v>3</v>
      </c>
      <c r="B763" s="96" t="s">
        <v>2011</v>
      </c>
      <c r="C763" s="64">
        <v>3310</v>
      </c>
      <c r="D763" s="9" t="s">
        <v>2776</v>
      </c>
      <c r="E763" s="9">
        <v>335</v>
      </c>
      <c r="F763" s="11">
        <v>9.8562631552686604</v>
      </c>
      <c r="G763" s="105" t="s">
        <v>5851</v>
      </c>
      <c r="H763" s="11">
        <v>7.0358994227884102</v>
      </c>
      <c r="I763" s="11">
        <v>24.149023277576301</v>
      </c>
      <c r="J763" s="105" t="s">
        <v>5852</v>
      </c>
      <c r="K763" s="87" t="str">
        <f t="shared" si="33"/>
        <v/>
      </c>
      <c r="L763" s="16" t="str">
        <f t="shared" si="34"/>
        <v/>
      </c>
      <c r="M763" s="16" t="str">
        <f t="shared" si="35"/>
        <v/>
      </c>
    </row>
    <row r="764" spans="1:13" x14ac:dyDescent="0.3">
      <c r="A764" s="9">
        <v>4</v>
      </c>
      <c r="B764" s="96" t="s">
        <v>2012</v>
      </c>
      <c r="C764" s="64">
        <v>3311</v>
      </c>
      <c r="D764" s="9" t="s">
        <v>2777</v>
      </c>
      <c r="E764" s="9">
        <v>80</v>
      </c>
      <c r="F764" s="11">
        <v>6.9824612650920903</v>
      </c>
      <c r="G764" s="105" t="s">
        <v>5853</v>
      </c>
      <c r="H764" s="11">
        <v>3.6836404188659699</v>
      </c>
      <c r="I764" s="11">
        <v>13.735921948664201</v>
      </c>
      <c r="J764" s="105" t="s">
        <v>5854</v>
      </c>
      <c r="K764" s="87" t="str">
        <f t="shared" si="33"/>
        <v/>
      </c>
      <c r="L764" s="16" t="str">
        <f t="shared" si="34"/>
        <v/>
      </c>
      <c r="M764" s="16" t="str">
        <f t="shared" si="35"/>
        <v/>
      </c>
    </row>
    <row r="765" spans="1:13" x14ac:dyDescent="0.3">
      <c r="A765" s="9">
        <v>5</v>
      </c>
      <c r="B765" s="96" t="s">
        <v>2016</v>
      </c>
      <c r="C765" s="64">
        <v>3332</v>
      </c>
      <c r="D765" s="9" t="s">
        <v>2781</v>
      </c>
      <c r="E765" s="9">
        <v>55</v>
      </c>
      <c r="F765" s="11">
        <v>6.9933302139033904</v>
      </c>
      <c r="G765" s="105" t="s">
        <v>5855</v>
      </c>
      <c r="H765" s="11">
        <v>3.6182469723201298</v>
      </c>
      <c r="I765" s="11">
        <v>14.4807490832897</v>
      </c>
      <c r="J765" s="105" t="s">
        <v>5856</v>
      </c>
      <c r="K765" s="87" t="str">
        <f t="shared" si="33"/>
        <v>ACHTUNG! Anzahl Beobachtungen unter 60, P95 ist statistisch nicht robust!</v>
      </c>
      <c r="L765" s="16" t="str">
        <f t="shared" si="34"/>
        <v/>
      </c>
      <c r="M765" s="16" t="str">
        <f t="shared" si="35"/>
        <v>ACHTUNG! Anzahl Beobachtungen unter 60, P95 ist statistisch nicht robust!</v>
      </c>
    </row>
    <row r="766" spans="1:13" x14ac:dyDescent="0.3">
      <c r="A766" s="9">
        <v>6</v>
      </c>
      <c r="B766" s="96" t="s">
        <v>3249</v>
      </c>
      <c r="C766" s="64">
        <v>3334</v>
      </c>
      <c r="D766" s="9" t="s">
        <v>3563</v>
      </c>
      <c r="E766" s="9">
        <v>2</v>
      </c>
      <c r="F766" s="11">
        <v>3.2297794499760899</v>
      </c>
      <c r="G766" s="105" t="s">
        <v>5857</v>
      </c>
      <c r="H766" s="11">
        <v>0.2755992297846</v>
      </c>
      <c r="I766" s="11">
        <v>3.4051697258195301</v>
      </c>
      <c r="J766" s="105" t="s">
        <v>5858</v>
      </c>
      <c r="K766" s="87" t="str">
        <f t="shared" si="33"/>
        <v>ACHTUNG! Anzahl Beobachtungen unter 10, Mittelwert und P95 sind statistisch nicht robust!</v>
      </c>
      <c r="L766" s="16" t="str">
        <f t="shared" si="34"/>
        <v>ACHTUNG! Anzahl Beobachtungen unter 10, Mittelwert und P95 sind statistisch nicht robust!</v>
      </c>
      <c r="M766" s="16" t="str">
        <f t="shared" si="35"/>
        <v>ACHTUNG! Anzahl Beobachtungen unter 60, P95 ist statistisch nicht robust!</v>
      </c>
    </row>
    <row r="767" spans="1:13" x14ac:dyDescent="0.3">
      <c r="A767" s="9">
        <v>6</v>
      </c>
      <c r="B767" s="96" t="s">
        <v>2018</v>
      </c>
      <c r="C767" s="64">
        <v>3341</v>
      </c>
      <c r="D767" s="9" t="s">
        <v>2783</v>
      </c>
      <c r="E767" s="9">
        <v>15</v>
      </c>
      <c r="F767" s="11">
        <v>7.1133175347242803</v>
      </c>
      <c r="G767" s="105" t="s">
        <v>5859</v>
      </c>
      <c r="H767" s="11">
        <v>4.4711811122461196</v>
      </c>
      <c r="I767" s="11">
        <v>12.807519239665201</v>
      </c>
      <c r="J767" s="105" t="s">
        <v>5860</v>
      </c>
      <c r="K767" s="87" t="str">
        <f t="shared" si="33"/>
        <v>ACHTUNG! Anzahl Beobachtungen unter 60, P95 ist statistisch nicht robust!</v>
      </c>
      <c r="L767" s="16" t="str">
        <f t="shared" si="34"/>
        <v/>
      </c>
      <c r="M767" s="16" t="str">
        <f t="shared" si="35"/>
        <v>ACHTUNG! Anzahl Beobachtungen unter 60, P95 ist statistisch nicht robust!</v>
      </c>
    </row>
    <row r="768" spans="1:13" x14ac:dyDescent="0.3">
      <c r="A768" s="9">
        <v>6</v>
      </c>
      <c r="B768" s="96" t="s">
        <v>2020</v>
      </c>
      <c r="C768" s="64">
        <v>3344</v>
      </c>
      <c r="D768" s="9" t="s">
        <v>2785</v>
      </c>
      <c r="E768" s="9">
        <v>23</v>
      </c>
      <c r="F768" s="11">
        <v>7.3229372666548498</v>
      </c>
      <c r="G768" s="105" t="s">
        <v>5861</v>
      </c>
      <c r="H768" s="11">
        <v>3.3701272944890399</v>
      </c>
      <c r="I768" s="11">
        <v>13.3312020460358</v>
      </c>
      <c r="J768" s="105" t="s">
        <v>5862</v>
      </c>
      <c r="K768" s="87" t="str">
        <f t="shared" si="33"/>
        <v>ACHTUNG! Anzahl Beobachtungen unter 60, P95 ist statistisch nicht robust!</v>
      </c>
      <c r="L768" s="16" t="str">
        <f t="shared" si="34"/>
        <v/>
      </c>
      <c r="M768" s="16" t="str">
        <f t="shared" si="35"/>
        <v>ACHTUNG! Anzahl Beobachtungen unter 60, P95 ist statistisch nicht robust!</v>
      </c>
    </row>
    <row r="769" spans="1:13" x14ac:dyDescent="0.3">
      <c r="A769" s="9">
        <v>4</v>
      </c>
      <c r="B769" s="96" t="s">
        <v>2021</v>
      </c>
      <c r="C769" s="64">
        <v>3349</v>
      </c>
      <c r="D769" s="9" t="s">
        <v>2786</v>
      </c>
      <c r="E769" s="9">
        <v>102</v>
      </c>
      <c r="F769" s="11">
        <v>7.6510223988979504</v>
      </c>
      <c r="G769" s="105" t="s">
        <v>5863</v>
      </c>
      <c r="H769" s="11">
        <v>5.9146124957221398</v>
      </c>
      <c r="I769" s="11">
        <v>17.895110570095401</v>
      </c>
      <c r="J769" s="105" t="s">
        <v>5864</v>
      </c>
      <c r="K769" s="87" t="str">
        <f t="shared" si="33"/>
        <v/>
      </c>
      <c r="L769" s="16" t="str">
        <f t="shared" si="34"/>
        <v/>
      </c>
      <c r="M769" s="16" t="str">
        <f t="shared" si="35"/>
        <v/>
      </c>
    </row>
    <row r="770" spans="1:13" x14ac:dyDescent="0.3">
      <c r="A770" s="9">
        <v>5</v>
      </c>
      <c r="B770" s="96" t="s">
        <v>2022</v>
      </c>
      <c r="C770" s="64">
        <v>3350</v>
      </c>
      <c r="D770" s="9" t="s">
        <v>2787</v>
      </c>
      <c r="E770" s="9">
        <v>102</v>
      </c>
      <c r="F770" s="11">
        <v>7.6510223988979504</v>
      </c>
      <c r="G770" s="105" t="s">
        <v>5865</v>
      </c>
      <c r="H770" s="11">
        <v>5.9146124957221398</v>
      </c>
      <c r="I770" s="11">
        <v>17.895110570095401</v>
      </c>
      <c r="J770" s="105" t="s">
        <v>5864</v>
      </c>
      <c r="K770" s="87" t="str">
        <f t="shared" si="33"/>
        <v/>
      </c>
      <c r="L770" s="16" t="str">
        <f t="shared" si="34"/>
        <v/>
      </c>
      <c r="M770" s="16" t="str">
        <f t="shared" si="35"/>
        <v/>
      </c>
    </row>
    <row r="771" spans="1:13" x14ac:dyDescent="0.3">
      <c r="A771" s="9">
        <v>6</v>
      </c>
      <c r="B771" s="96" t="s">
        <v>2023</v>
      </c>
      <c r="C771" s="64">
        <v>3351</v>
      </c>
      <c r="D771" s="9" t="s">
        <v>2788</v>
      </c>
      <c r="E771" s="9">
        <v>13</v>
      </c>
      <c r="F771" s="11">
        <v>6.0166822545558896</v>
      </c>
      <c r="G771" s="105" t="s">
        <v>5866</v>
      </c>
      <c r="H771" s="11">
        <v>3.02102858248948</v>
      </c>
      <c r="I771" s="11">
        <v>11.598899724931201</v>
      </c>
      <c r="J771" s="105" t="s">
        <v>5867</v>
      </c>
      <c r="K771" s="87" t="str">
        <f t="shared" si="33"/>
        <v>ACHTUNG! Anzahl Beobachtungen unter 60, P95 ist statistisch nicht robust!</v>
      </c>
      <c r="L771" s="16" t="str">
        <f t="shared" si="34"/>
        <v/>
      </c>
      <c r="M771" s="16" t="str">
        <f t="shared" si="35"/>
        <v>ACHTUNG! Anzahl Beobachtungen unter 60, P95 ist statistisch nicht robust!</v>
      </c>
    </row>
    <row r="772" spans="1:13" x14ac:dyDescent="0.3">
      <c r="A772" s="9">
        <v>3</v>
      </c>
      <c r="B772" s="96" t="s">
        <v>2024</v>
      </c>
      <c r="C772" s="64">
        <v>3354</v>
      </c>
      <c r="D772" s="9" t="s">
        <v>2789</v>
      </c>
      <c r="E772" s="9">
        <v>49</v>
      </c>
      <c r="F772" s="11">
        <v>5.5421662553913098</v>
      </c>
      <c r="G772" s="105" t="s">
        <v>5868</v>
      </c>
      <c r="H772" s="11">
        <v>2.9026244434087198</v>
      </c>
      <c r="I772" s="11">
        <v>12.0320887173119</v>
      </c>
      <c r="J772" s="105" t="s">
        <v>5869</v>
      </c>
      <c r="K772" s="87" t="str">
        <f t="shared" ref="K772:K835" si="36">IF(NOT(L772=""),L772,IF(NOT(M772=""),M772,""))</f>
        <v>ACHTUNG! Anzahl Beobachtungen unter 60, P95 ist statistisch nicht robust!</v>
      </c>
      <c r="L772" s="16" t="str">
        <f t="shared" ref="L772:L835" si="37">IF(E772&lt;10,"ACHTUNG! Anzahl Beobachtungen unter 10, Mittelwert und P95 sind statistisch nicht robust!","")</f>
        <v/>
      </c>
      <c r="M772" s="16" t="str">
        <f t="shared" ref="M772:M835" si="38">IF(E772&lt;60,"ACHTUNG! Anzahl Beobachtungen unter 60, P95 ist statistisch nicht robust!","")</f>
        <v>ACHTUNG! Anzahl Beobachtungen unter 60, P95 ist statistisch nicht robust!</v>
      </c>
    </row>
    <row r="773" spans="1:13" x14ac:dyDescent="0.3">
      <c r="A773" s="9">
        <v>4</v>
      </c>
      <c r="B773" s="96" t="s">
        <v>2025</v>
      </c>
      <c r="C773" s="64">
        <v>3355</v>
      </c>
      <c r="D773" s="9" t="s">
        <v>2790</v>
      </c>
      <c r="E773" s="9">
        <v>31</v>
      </c>
      <c r="F773" s="11">
        <v>5.0928252531806102</v>
      </c>
      <c r="G773" s="105" t="s">
        <v>5870</v>
      </c>
      <c r="H773" s="11">
        <v>2.1184642080515101</v>
      </c>
      <c r="I773" s="11">
        <v>8.8253697471928501</v>
      </c>
      <c r="J773" s="105" t="s">
        <v>5871</v>
      </c>
      <c r="K773" s="87" t="str">
        <f t="shared" si="36"/>
        <v>ACHTUNG! Anzahl Beobachtungen unter 60, P95 ist statistisch nicht robust!</v>
      </c>
      <c r="L773" s="16" t="str">
        <f t="shared" si="37"/>
        <v/>
      </c>
      <c r="M773" s="16" t="str">
        <f t="shared" si="38"/>
        <v>ACHTUNG! Anzahl Beobachtungen unter 60, P95 ist statistisch nicht robust!</v>
      </c>
    </row>
    <row r="774" spans="1:13" x14ac:dyDescent="0.3">
      <c r="A774" s="9">
        <v>4</v>
      </c>
      <c r="B774" s="96" t="s">
        <v>2026</v>
      </c>
      <c r="C774" s="64">
        <v>3356</v>
      </c>
      <c r="D774" s="9" t="s">
        <v>2791</v>
      </c>
      <c r="E774" s="9">
        <v>18</v>
      </c>
      <c r="F774" s="11">
        <v>6.3160313147542002</v>
      </c>
      <c r="G774" s="105" t="s">
        <v>5872</v>
      </c>
      <c r="H774" s="11">
        <v>3.8557483584652901</v>
      </c>
      <c r="I774" s="11">
        <v>13.247463162582701</v>
      </c>
      <c r="J774" s="105" t="s">
        <v>5873</v>
      </c>
      <c r="K774" s="87" t="str">
        <f t="shared" si="36"/>
        <v>ACHTUNG! Anzahl Beobachtungen unter 60, P95 ist statistisch nicht robust!</v>
      </c>
      <c r="L774" s="16" t="str">
        <f t="shared" si="37"/>
        <v/>
      </c>
      <c r="M774" s="16" t="str">
        <f t="shared" si="38"/>
        <v>ACHTUNG! Anzahl Beobachtungen unter 60, P95 ist statistisch nicht robust!</v>
      </c>
    </row>
    <row r="775" spans="1:13" x14ac:dyDescent="0.3">
      <c r="A775" s="9">
        <v>1</v>
      </c>
      <c r="B775" s="96" t="s">
        <v>2027</v>
      </c>
      <c r="C775" s="64">
        <v>3362</v>
      </c>
      <c r="D775" s="9" t="s">
        <v>2792</v>
      </c>
      <c r="E775" s="9">
        <v>101</v>
      </c>
      <c r="F775" s="11">
        <v>1.95100067661228</v>
      </c>
      <c r="G775" s="105" t="s">
        <v>5874</v>
      </c>
      <c r="H775" s="11">
        <v>4.08635112285807</v>
      </c>
      <c r="I775" s="11">
        <v>10.393700787401601</v>
      </c>
      <c r="J775" s="105" t="s">
        <v>5875</v>
      </c>
      <c r="K775" s="87" t="str">
        <f t="shared" si="36"/>
        <v/>
      </c>
      <c r="L775" s="16" t="str">
        <f t="shared" si="37"/>
        <v/>
      </c>
      <c r="M775" s="16" t="str">
        <f t="shared" si="38"/>
        <v/>
      </c>
    </row>
    <row r="776" spans="1:13" x14ac:dyDescent="0.3">
      <c r="A776" s="9">
        <v>2</v>
      </c>
      <c r="B776" s="96" t="s">
        <v>3250</v>
      </c>
      <c r="C776" s="64">
        <v>3363</v>
      </c>
      <c r="D776" s="9" t="s">
        <v>3564</v>
      </c>
      <c r="E776" s="9">
        <v>15</v>
      </c>
      <c r="F776" s="11">
        <v>8.7760221125617193</v>
      </c>
      <c r="G776" s="105" t="s">
        <v>5876</v>
      </c>
      <c r="H776" s="11">
        <v>6.0879164778762602</v>
      </c>
      <c r="I776" s="11">
        <v>19.870306894722699</v>
      </c>
      <c r="J776" s="105" t="s">
        <v>5877</v>
      </c>
      <c r="K776" s="87" t="str">
        <f t="shared" si="36"/>
        <v>ACHTUNG! Anzahl Beobachtungen unter 60, P95 ist statistisch nicht robust!</v>
      </c>
      <c r="L776" s="16" t="str">
        <f t="shared" si="37"/>
        <v/>
      </c>
      <c r="M776" s="16" t="str">
        <f t="shared" si="38"/>
        <v>ACHTUNG! Anzahl Beobachtungen unter 60, P95 ist statistisch nicht robust!</v>
      </c>
    </row>
    <row r="777" spans="1:13" x14ac:dyDescent="0.3">
      <c r="A777" s="9">
        <v>3</v>
      </c>
      <c r="B777" s="96" t="s">
        <v>3251</v>
      </c>
      <c r="C777" s="64">
        <v>3364</v>
      </c>
      <c r="D777" s="9" t="s">
        <v>2946</v>
      </c>
      <c r="E777" s="9">
        <v>15</v>
      </c>
      <c r="F777" s="11">
        <v>8.7760221125617193</v>
      </c>
      <c r="G777" s="105" t="s">
        <v>5878</v>
      </c>
      <c r="H777" s="11">
        <v>6.0879164778762602</v>
      </c>
      <c r="I777" s="11">
        <v>19.870306894722699</v>
      </c>
      <c r="J777" s="105" t="s">
        <v>5877</v>
      </c>
      <c r="K777" s="87" t="str">
        <f t="shared" si="36"/>
        <v>ACHTUNG! Anzahl Beobachtungen unter 60, P95 ist statistisch nicht robust!</v>
      </c>
      <c r="L777" s="16" t="str">
        <f t="shared" si="37"/>
        <v/>
      </c>
      <c r="M777" s="16" t="str">
        <f t="shared" si="38"/>
        <v>ACHTUNG! Anzahl Beobachtungen unter 60, P95 ist statistisch nicht robust!</v>
      </c>
    </row>
    <row r="778" spans="1:13" x14ac:dyDescent="0.3">
      <c r="A778" s="9">
        <v>4</v>
      </c>
      <c r="B778" s="96" t="s">
        <v>3252</v>
      </c>
      <c r="C778" s="64">
        <v>3365</v>
      </c>
      <c r="D778" s="9" t="s">
        <v>3565</v>
      </c>
      <c r="E778" s="9">
        <v>10</v>
      </c>
      <c r="F778" s="11">
        <v>9.7458033247789793</v>
      </c>
      <c r="G778" s="105" t="s">
        <v>5879</v>
      </c>
      <c r="H778" s="11">
        <v>7.1341243454452199</v>
      </c>
      <c r="I778" s="11">
        <v>21.0537422221208</v>
      </c>
      <c r="J778" s="105" t="s">
        <v>5880</v>
      </c>
      <c r="K778" s="87" t="str">
        <f t="shared" si="36"/>
        <v>ACHTUNG! Anzahl Beobachtungen unter 60, P95 ist statistisch nicht robust!</v>
      </c>
      <c r="L778" s="16" t="str">
        <f t="shared" si="37"/>
        <v/>
      </c>
      <c r="M778" s="16" t="str">
        <f t="shared" si="38"/>
        <v>ACHTUNG! Anzahl Beobachtungen unter 60, P95 ist statistisch nicht robust!</v>
      </c>
    </row>
    <row r="779" spans="1:13" x14ac:dyDescent="0.3">
      <c r="A779" s="9">
        <v>5</v>
      </c>
      <c r="B779" s="96" t="s">
        <v>3253</v>
      </c>
      <c r="C779" s="64">
        <v>3368</v>
      </c>
      <c r="D779" s="9" t="s">
        <v>3566</v>
      </c>
      <c r="E779" s="9">
        <v>8</v>
      </c>
      <c r="F779" s="11">
        <v>8.6741348444170292</v>
      </c>
      <c r="G779" s="105" t="s">
        <v>5881</v>
      </c>
      <c r="H779" s="11">
        <v>5.9700375698427903</v>
      </c>
      <c r="I779" s="11">
        <v>17.402202615534701</v>
      </c>
      <c r="J779" s="105" t="s">
        <v>5882</v>
      </c>
      <c r="K779" s="87" t="str">
        <f t="shared" si="36"/>
        <v>ACHTUNG! Anzahl Beobachtungen unter 10, Mittelwert und P95 sind statistisch nicht robust!</v>
      </c>
      <c r="L779" s="16" t="str">
        <f t="shared" si="37"/>
        <v>ACHTUNG! Anzahl Beobachtungen unter 10, Mittelwert und P95 sind statistisch nicht robust!</v>
      </c>
      <c r="M779" s="16" t="str">
        <f t="shared" si="38"/>
        <v>ACHTUNG! Anzahl Beobachtungen unter 60, P95 ist statistisch nicht robust!</v>
      </c>
    </row>
    <row r="780" spans="1:13" x14ac:dyDescent="0.3">
      <c r="A780" s="9">
        <v>5</v>
      </c>
      <c r="B780" s="96" t="s">
        <v>3254</v>
      </c>
      <c r="C780" s="64">
        <v>3369</v>
      </c>
      <c r="D780" s="9" t="s">
        <v>3567</v>
      </c>
      <c r="E780" s="9">
        <v>2</v>
      </c>
      <c r="F780" s="11">
        <v>6.4221271701232903</v>
      </c>
      <c r="G780" s="105" t="s">
        <v>5883</v>
      </c>
      <c r="H780" s="11">
        <v>1.8467480939223799</v>
      </c>
      <c r="I780" s="11">
        <v>7.5973904604435498</v>
      </c>
      <c r="J780" s="105" t="s">
        <v>5884</v>
      </c>
      <c r="K780" s="87" t="str">
        <f t="shared" si="36"/>
        <v>ACHTUNG! Anzahl Beobachtungen unter 10, Mittelwert und P95 sind statistisch nicht robust!</v>
      </c>
      <c r="L780" s="16" t="str">
        <f t="shared" si="37"/>
        <v>ACHTUNG! Anzahl Beobachtungen unter 10, Mittelwert und P95 sind statistisch nicht robust!</v>
      </c>
      <c r="M780" s="16" t="str">
        <f t="shared" si="38"/>
        <v>ACHTUNG! Anzahl Beobachtungen unter 60, P95 ist statistisch nicht robust!</v>
      </c>
    </row>
    <row r="781" spans="1:13" x14ac:dyDescent="0.3">
      <c r="A781" s="9">
        <v>4</v>
      </c>
      <c r="B781" s="96" t="s">
        <v>3255</v>
      </c>
      <c r="C781" s="64">
        <v>3374</v>
      </c>
      <c r="D781" s="9" t="s">
        <v>3568</v>
      </c>
      <c r="E781" s="9">
        <v>1</v>
      </c>
      <c r="F781" s="11">
        <v>10.351966873706001</v>
      </c>
      <c r="G781" s="105"/>
      <c r="H781" s="11"/>
      <c r="I781" s="11"/>
      <c r="J781" s="105"/>
      <c r="K781" s="87" t="str">
        <f t="shared" si="36"/>
        <v>ACHTUNG! Anzahl Beobachtungen unter 10, Mittelwert und P95 sind statistisch nicht robust!</v>
      </c>
      <c r="L781" s="16" t="str">
        <f t="shared" si="37"/>
        <v>ACHTUNG! Anzahl Beobachtungen unter 10, Mittelwert und P95 sind statistisch nicht robust!</v>
      </c>
      <c r="M781" s="16" t="str">
        <f t="shared" si="38"/>
        <v>ACHTUNG! Anzahl Beobachtungen unter 60, P95 ist statistisch nicht robust!</v>
      </c>
    </row>
    <row r="782" spans="1:13" x14ac:dyDescent="0.3">
      <c r="A782" s="9">
        <v>2</v>
      </c>
      <c r="B782" s="96" t="s">
        <v>2028</v>
      </c>
      <c r="C782" s="64">
        <v>3380</v>
      </c>
      <c r="D782" s="9" t="s">
        <v>2793</v>
      </c>
      <c r="E782" s="9">
        <v>87</v>
      </c>
      <c r="F782" s="11">
        <v>0.69143685048105497</v>
      </c>
      <c r="G782" s="105" t="s">
        <v>5885</v>
      </c>
      <c r="H782" s="11">
        <v>1.7469565490848</v>
      </c>
      <c r="I782" s="11">
        <v>2.94322803367066</v>
      </c>
      <c r="J782" s="105" t="s">
        <v>5886</v>
      </c>
      <c r="K782" s="87" t="str">
        <f t="shared" si="36"/>
        <v/>
      </c>
      <c r="L782" s="16" t="str">
        <f t="shared" si="37"/>
        <v/>
      </c>
      <c r="M782" s="16" t="str">
        <f t="shared" si="38"/>
        <v/>
      </c>
    </row>
    <row r="783" spans="1:13" x14ac:dyDescent="0.3">
      <c r="A783" s="9">
        <v>3</v>
      </c>
      <c r="B783" s="96" t="s">
        <v>2029</v>
      </c>
      <c r="C783" s="64">
        <v>3381</v>
      </c>
      <c r="D783" s="9" t="s">
        <v>2794</v>
      </c>
      <c r="E783" s="9">
        <v>86</v>
      </c>
      <c r="F783" s="11">
        <v>0.69795881033697305</v>
      </c>
      <c r="G783" s="105" t="s">
        <v>5887</v>
      </c>
      <c r="H783" s="11">
        <v>1.7561370166366801</v>
      </c>
      <c r="I783" s="11">
        <v>2.9896316088149102</v>
      </c>
      <c r="J783" s="105" t="s">
        <v>5888</v>
      </c>
      <c r="K783" s="87" t="str">
        <f t="shared" si="36"/>
        <v/>
      </c>
      <c r="L783" s="16" t="str">
        <f t="shared" si="37"/>
        <v/>
      </c>
      <c r="M783" s="16" t="str">
        <f t="shared" si="38"/>
        <v/>
      </c>
    </row>
    <row r="784" spans="1:13" x14ac:dyDescent="0.3">
      <c r="A784" s="9">
        <v>4</v>
      </c>
      <c r="B784" s="96" t="s">
        <v>2030</v>
      </c>
      <c r="C784" s="64">
        <v>3382</v>
      </c>
      <c r="D784" s="9" t="s">
        <v>2795</v>
      </c>
      <c r="E784" s="9">
        <v>8</v>
      </c>
      <c r="F784" s="11">
        <v>3.35805453946258</v>
      </c>
      <c r="G784" s="105" t="s">
        <v>5889</v>
      </c>
      <c r="H784" s="11">
        <v>4.1408176234110998</v>
      </c>
      <c r="I784" s="11">
        <v>10.0819416812363</v>
      </c>
      <c r="J784" s="105" t="s">
        <v>5890</v>
      </c>
      <c r="K784" s="87" t="str">
        <f t="shared" si="36"/>
        <v>ACHTUNG! Anzahl Beobachtungen unter 10, Mittelwert und P95 sind statistisch nicht robust!</v>
      </c>
      <c r="L784" s="16" t="str">
        <f t="shared" si="37"/>
        <v>ACHTUNG! Anzahl Beobachtungen unter 10, Mittelwert und P95 sind statistisch nicht robust!</v>
      </c>
      <c r="M784" s="16" t="str">
        <f t="shared" si="38"/>
        <v>ACHTUNG! Anzahl Beobachtungen unter 60, P95 ist statistisch nicht robust!</v>
      </c>
    </row>
    <row r="785" spans="1:13" x14ac:dyDescent="0.3">
      <c r="A785" s="9">
        <v>4</v>
      </c>
      <c r="B785" s="96" t="s">
        <v>2031</v>
      </c>
      <c r="C785" s="64">
        <v>3383</v>
      </c>
      <c r="D785" s="9" t="s">
        <v>2796</v>
      </c>
      <c r="E785" s="9">
        <v>2</v>
      </c>
      <c r="F785" s="11">
        <v>0.19979540624231301</v>
      </c>
      <c r="G785" s="105" t="s">
        <v>5891</v>
      </c>
      <c r="H785" s="11">
        <v>0.16162725353764501</v>
      </c>
      <c r="I785" s="11">
        <v>0.30265436054323702</v>
      </c>
      <c r="J785" s="105" t="s">
        <v>5892</v>
      </c>
      <c r="K785" s="87" t="str">
        <f t="shared" si="36"/>
        <v>ACHTUNG! Anzahl Beobachtungen unter 10, Mittelwert und P95 sind statistisch nicht robust!</v>
      </c>
      <c r="L785" s="16" t="str">
        <f t="shared" si="37"/>
        <v>ACHTUNG! Anzahl Beobachtungen unter 10, Mittelwert und P95 sind statistisch nicht robust!</v>
      </c>
      <c r="M785" s="16" t="str">
        <f t="shared" si="38"/>
        <v>ACHTUNG! Anzahl Beobachtungen unter 60, P95 ist statistisch nicht robust!</v>
      </c>
    </row>
    <row r="786" spans="1:13" x14ac:dyDescent="0.3">
      <c r="A786" s="9">
        <v>4</v>
      </c>
      <c r="B786" s="96" t="s">
        <v>3256</v>
      </c>
      <c r="C786" s="64">
        <v>3385</v>
      </c>
      <c r="D786" s="9" t="s">
        <v>3569</v>
      </c>
      <c r="E786" s="9">
        <v>8</v>
      </c>
      <c r="F786" s="11">
        <v>2.4175092101108402</v>
      </c>
      <c r="G786" s="105" t="s">
        <v>5893</v>
      </c>
      <c r="H786" s="11">
        <v>2.4901354821385802</v>
      </c>
      <c r="I786" s="11">
        <v>6.5579058492336504</v>
      </c>
      <c r="J786" s="105" t="s">
        <v>5894</v>
      </c>
      <c r="K786" s="87" t="str">
        <f t="shared" si="36"/>
        <v>ACHTUNG! Anzahl Beobachtungen unter 10, Mittelwert und P95 sind statistisch nicht robust!</v>
      </c>
      <c r="L786" s="16" t="str">
        <f t="shared" si="37"/>
        <v>ACHTUNG! Anzahl Beobachtungen unter 10, Mittelwert und P95 sind statistisch nicht robust!</v>
      </c>
      <c r="M786" s="16" t="str">
        <f t="shared" si="38"/>
        <v>ACHTUNG! Anzahl Beobachtungen unter 60, P95 ist statistisch nicht robust!</v>
      </c>
    </row>
    <row r="787" spans="1:13" x14ac:dyDescent="0.3">
      <c r="A787" s="9">
        <v>3</v>
      </c>
      <c r="B787" s="96" t="s">
        <v>2032</v>
      </c>
      <c r="C787" s="64">
        <v>3388</v>
      </c>
      <c r="D787" s="9" t="s">
        <v>2797</v>
      </c>
      <c r="E787" s="9">
        <v>1</v>
      </c>
      <c r="F787" s="11">
        <v>0.13054830287206301</v>
      </c>
      <c r="G787" s="105"/>
      <c r="H787" s="11"/>
      <c r="I787" s="11"/>
      <c r="J787" s="105"/>
      <c r="K787" s="87" t="str">
        <f t="shared" si="36"/>
        <v>ACHTUNG! Anzahl Beobachtungen unter 10, Mittelwert und P95 sind statistisch nicht robust!</v>
      </c>
      <c r="L787" s="16" t="str">
        <f t="shared" si="37"/>
        <v>ACHTUNG! Anzahl Beobachtungen unter 10, Mittelwert und P95 sind statistisch nicht robust!</v>
      </c>
      <c r="M787" s="16" t="str">
        <f t="shared" si="38"/>
        <v>ACHTUNG! Anzahl Beobachtungen unter 60, P95 ist statistisch nicht robust!</v>
      </c>
    </row>
    <row r="788" spans="1:13" x14ac:dyDescent="0.3">
      <c r="A788" s="9">
        <v>2</v>
      </c>
      <c r="B788" s="96" t="s">
        <v>3257</v>
      </c>
      <c r="C788" s="64">
        <v>3403</v>
      </c>
      <c r="D788" s="9" t="s">
        <v>3570</v>
      </c>
      <c r="E788" s="9">
        <v>1</v>
      </c>
      <c r="F788" s="11">
        <v>3.5523978685612798</v>
      </c>
      <c r="G788" s="105"/>
      <c r="H788" s="11"/>
      <c r="I788" s="11"/>
      <c r="J788" s="105"/>
      <c r="K788" s="87" t="str">
        <f t="shared" si="36"/>
        <v>ACHTUNG! Anzahl Beobachtungen unter 10, Mittelwert und P95 sind statistisch nicht robust!</v>
      </c>
      <c r="L788" s="16" t="str">
        <f t="shared" si="37"/>
        <v>ACHTUNG! Anzahl Beobachtungen unter 10, Mittelwert und P95 sind statistisch nicht robust!</v>
      </c>
      <c r="M788" s="16" t="str">
        <f t="shared" si="38"/>
        <v>ACHTUNG! Anzahl Beobachtungen unter 60, P95 ist statistisch nicht robust!</v>
      </c>
    </row>
    <row r="789" spans="1:13" x14ac:dyDescent="0.3">
      <c r="A789" s="9">
        <v>3</v>
      </c>
      <c r="B789" s="96" t="s">
        <v>3258</v>
      </c>
      <c r="C789" s="64">
        <v>3406</v>
      </c>
      <c r="D789" s="9" t="s">
        <v>3571</v>
      </c>
      <c r="E789" s="9">
        <v>1</v>
      </c>
      <c r="F789" s="11">
        <v>3.5523978685612798</v>
      </c>
      <c r="G789" s="105"/>
      <c r="H789" s="11"/>
      <c r="I789" s="11"/>
      <c r="J789" s="105"/>
      <c r="K789" s="87" t="str">
        <f t="shared" si="36"/>
        <v>ACHTUNG! Anzahl Beobachtungen unter 10, Mittelwert und P95 sind statistisch nicht robust!</v>
      </c>
      <c r="L789" s="16" t="str">
        <f t="shared" si="37"/>
        <v>ACHTUNG! Anzahl Beobachtungen unter 10, Mittelwert und P95 sind statistisch nicht robust!</v>
      </c>
      <c r="M789" s="16" t="str">
        <f t="shared" si="38"/>
        <v>ACHTUNG! Anzahl Beobachtungen unter 60, P95 ist statistisch nicht robust!</v>
      </c>
    </row>
    <row r="790" spans="1:13" x14ac:dyDescent="0.3">
      <c r="A790" s="9">
        <v>4</v>
      </c>
      <c r="B790" s="96" t="s">
        <v>3259</v>
      </c>
      <c r="C790" s="64">
        <v>3408</v>
      </c>
      <c r="D790" s="9" t="s">
        <v>3572</v>
      </c>
      <c r="E790" s="9">
        <v>1</v>
      </c>
      <c r="F790" s="11">
        <v>3.5523978685612798</v>
      </c>
      <c r="G790" s="105"/>
      <c r="H790" s="11"/>
      <c r="I790" s="11"/>
      <c r="J790" s="105"/>
      <c r="K790" s="87" t="str">
        <f t="shared" si="36"/>
        <v>ACHTUNG! Anzahl Beobachtungen unter 10, Mittelwert und P95 sind statistisch nicht robust!</v>
      </c>
      <c r="L790" s="16" t="str">
        <f t="shared" si="37"/>
        <v>ACHTUNG! Anzahl Beobachtungen unter 10, Mittelwert und P95 sind statistisch nicht robust!</v>
      </c>
      <c r="M790" s="16" t="str">
        <f t="shared" si="38"/>
        <v>ACHTUNG! Anzahl Beobachtungen unter 60, P95 ist statistisch nicht robust!</v>
      </c>
    </row>
    <row r="791" spans="1:13" x14ac:dyDescent="0.3">
      <c r="A791" s="9">
        <v>2</v>
      </c>
      <c r="B791" s="96" t="s">
        <v>2037</v>
      </c>
      <c r="C791" s="64">
        <v>3410</v>
      </c>
      <c r="D791" s="9" t="s">
        <v>2802</v>
      </c>
      <c r="E791" s="9">
        <v>4</v>
      </c>
      <c r="F791" s="11">
        <v>0.425833197250375</v>
      </c>
      <c r="G791" s="105" t="s">
        <v>5895</v>
      </c>
      <c r="H791" s="11">
        <v>0.22767954380201499</v>
      </c>
      <c r="I791" s="11">
        <v>0.69854371934100601</v>
      </c>
      <c r="J791" s="105" t="s">
        <v>5896</v>
      </c>
      <c r="K791" s="87" t="str">
        <f t="shared" si="36"/>
        <v>ACHTUNG! Anzahl Beobachtungen unter 10, Mittelwert und P95 sind statistisch nicht robust!</v>
      </c>
      <c r="L791" s="16" t="str">
        <f t="shared" si="37"/>
        <v>ACHTUNG! Anzahl Beobachtungen unter 10, Mittelwert und P95 sind statistisch nicht robust!</v>
      </c>
      <c r="M791" s="16" t="str">
        <f t="shared" si="38"/>
        <v>ACHTUNG! Anzahl Beobachtungen unter 60, P95 ist statistisch nicht robust!</v>
      </c>
    </row>
    <row r="792" spans="1:13" x14ac:dyDescent="0.3">
      <c r="A792" s="9">
        <v>3</v>
      </c>
      <c r="B792" s="96" t="s">
        <v>2038</v>
      </c>
      <c r="C792" s="64">
        <v>3411</v>
      </c>
      <c r="D792" s="9" t="s">
        <v>2803</v>
      </c>
      <c r="E792" s="9">
        <v>3</v>
      </c>
      <c r="F792" s="11">
        <v>0.31472948209711799</v>
      </c>
      <c r="G792" s="105" t="s">
        <v>5897</v>
      </c>
      <c r="H792" s="11">
        <v>6.0767992180956597E-2</v>
      </c>
      <c r="I792" s="11">
        <v>0.35404645807937202</v>
      </c>
      <c r="J792" s="105" t="s">
        <v>5898</v>
      </c>
      <c r="K792" s="87" t="str">
        <f t="shared" si="36"/>
        <v>ACHTUNG! Anzahl Beobachtungen unter 10, Mittelwert und P95 sind statistisch nicht robust!</v>
      </c>
      <c r="L792" s="16" t="str">
        <f t="shared" si="37"/>
        <v>ACHTUNG! Anzahl Beobachtungen unter 10, Mittelwert und P95 sind statistisch nicht robust!</v>
      </c>
      <c r="M792" s="16" t="str">
        <f t="shared" si="38"/>
        <v>ACHTUNG! Anzahl Beobachtungen unter 60, P95 ist statistisch nicht robust!</v>
      </c>
    </row>
    <row r="793" spans="1:13" x14ac:dyDescent="0.3">
      <c r="A793" s="9">
        <v>4</v>
      </c>
      <c r="B793" s="96" t="s">
        <v>2039</v>
      </c>
      <c r="C793" s="64">
        <v>3412</v>
      </c>
      <c r="D793" s="9" t="s">
        <v>2804</v>
      </c>
      <c r="E793" s="9">
        <v>1</v>
      </c>
      <c r="F793" s="11">
        <v>0.355140186915888</v>
      </c>
      <c r="G793" s="105"/>
      <c r="H793" s="11"/>
      <c r="I793" s="11"/>
      <c r="J793" s="105"/>
      <c r="K793" s="87" t="str">
        <f t="shared" si="36"/>
        <v>ACHTUNG! Anzahl Beobachtungen unter 10, Mittelwert und P95 sind statistisch nicht robust!</v>
      </c>
      <c r="L793" s="16" t="str">
        <f t="shared" si="37"/>
        <v>ACHTUNG! Anzahl Beobachtungen unter 10, Mittelwert und P95 sind statistisch nicht robust!</v>
      </c>
      <c r="M793" s="16" t="str">
        <f t="shared" si="38"/>
        <v>ACHTUNG! Anzahl Beobachtungen unter 60, P95 ist statistisch nicht robust!</v>
      </c>
    </row>
    <row r="794" spans="1:13" x14ac:dyDescent="0.3">
      <c r="A794" s="9">
        <v>4</v>
      </c>
      <c r="B794" s="96" t="s">
        <v>3260</v>
      </c>
      <c r="C794" s="64">
        <v>3417</v>
      </c>
      <c r="D794" s="9" t="s">
        <v>3573</v>
      </c>
      <c r="E794" s="9">
        <v>2</v>
      </c>
      <c r="F794" s="11">
        <v>0.29452412968773301</v>
      </c>
      <c r="G794" s="105" t="s">
        <v>5899</v>
      </c>
      <c r="H794" s="11">
        <v>7.0256388688040405E-2</v>
      </c>
      <c r="I794" s="11">
        <v>0.33923502166442498</v>
      </c>
      <c r="J794" s="105" t="s">
        <v>5900</v>
      </c>
      <c r="K794" s="87" t="str">
        <f t="shared" si="36"/>
        <v>ACHTUNG! Anzahl Beobachtungen unter 10, Mittelwert und P95 sind statistisch nicht robust!</v>
      </c>
      <c r="L794" s="16" t="str">
        <f t="shared" si="37"/>
        <v>ACHTUNG! Anzahl Beobachtungen unter 10, Mittelwert und P95 sind statistisch nicht robust!</v>
      </c>
      <c r="M794" s="16" t="str">
        <f t="shared" si="38"/>
        <v>ACHTUNG! Anzahl Beobachtungen unter 60, P95 ist statistisch nicht robust!</v>
      </c>
    </row>
    <row r="795" spans="1:13" x14ac:dyDescent="0.3">
      <c r="A795" s="9">
        <v>5</v>
      </c>
      <c r="B795" s="96" t="s">
        <v>3261</v>
      </c>
      <c r="C795" s="64">
        <v>3420</v>
      </c>
      <c r="D795" s="9" t="s">
        <v>3574</v>
      </c>
      <c r="E795" s="9">
        <v>1</v>
      </c>
      <c r="F795" s="11">
        <v>0.24484536082474201</v>
      </c>
      <c r="G795" s="105"/>
      <c r="H795" s="11"/>
      <c r="I795" s="11"/>
      <c r="J795" s="105"/>
      <c r="K795" s="87" t="str">
        <f t="shared" si="36"/>
        <v>ACHTUNG! Anzahl Beobachtungen unter 10, Mittelwert und P95 sind statistisch nicht robust!</v>
      </c>
      <c r="L795" s="16" t="str">
        <f t="shared" si="37"/>
        <v>ACHTUNG! Anzahl Beobachtungen unter 10, Mittelwert und P95 sind statistisch nicht robust!</v>
      </c>
      <c r="M795" s="16" t="str">
        <f t="shared" si="38"/>
        <v>ACHTUNG! Anzahl Beobachtungen unter 60, P95 ist statistisch nicht robust!</v>
      </c>
    </row>
    <row r="796" spans="1:13" x14ac:dyDescent="0.3">
      <c r="A796" s="9">
        <v>3</v>
      </c>
      <c r="B796" s="96" t="s">
        <v>2041</v>
      </c>
      <c r="C796" s="64">
        <v>3423</v>
      </c>
      <c r="D796" s="9" t="s">
        <v>2805</v>
      </c>
      <c r="E796" s="9">
        <v>1</v>
      </c>
      <c r="F796" s="11">
        <v>0.75914434271014497</v>
      </c>
      <c r="G796" s="105"/>
      <c r="H796" s="11"/>
      <c r="I796" s="11"/>
      <c r="J796" s="105"/>
      <c r="K796" s="87" t="str">
        <f t="shared" si="36"/>
        <v>ACHTUNG! Anzahl Beobachtungen unter 10, Mittelwert und P95 sind statistisch nicht robust!</v>
      </c>
      <c r="L796" s="16" t="str">
        <f t="shared" si="37"/>
        <v>ACHTUNG! Anzahl Beobachtungen unter 10, Mittelwert und P95 sind statistisch nicht robust!</v>
      </c>
      <c r="M796" s="16" t="str">
        <f t="shared" si="38"/>
        <v>ACHTUNG! Anzahl Beobachtungen unter 60, P95 ist statistisch nicht robust!</v>
      </c>
    </row>
    <row r="797" spans="1:13" x14ac:dyDescent="0.3">
      <c r="A797" s="9">
        <v>1</v>
      </c>
      <c r="B797" s="96" t="s">
        <v>2043</v>
      </c>
      <c r="C797" s="64">
        <v>3434</v>
      </c>
      <c r="D797" s="9" t="s">
        <v>2807</v>
      </c>
      <c r="E797" s="9">
        <v>536</v>
      </c>
      <c r="F797" s="11">
        <v>6.0249022169151401</v>
      </c>
      <c r="G797" s="105" t="s">
        <v>5901</v>
      </c>
      <c r="H797" s="11">
        <v>6.51049931384415</v>
      </c>
      <c r="I797" s="11">
        <v>19.057462013121601</v>
      </c>
      <c r="J797" s="105" t="s">
        <v>5902</v>
      </c>
      <c r="K797" s="87" t="str">
        <f t="shared" si="36"/>
        <v/>
      </c>
      <c r="L797" s="16" t="str">
        <f t="shared" si="37"/>
        <v/>
      </c>
      <c r="M797" s="16" t="str">
        <f t="shared" si="38"/>
        <v/>
      </c>
    </row>
    <row r="798" spans="1:13" x14ac:dyDescent="0.3">
      <c r="A798" s="9">
        <v>2</v>
      </c>
      <c r="B798" s="96" t="s">
        <v>2044</v>
      </c>
      <c r="C798" s="64">
        <v>3435</v>
      </c>
      <c r="D798" s="9" t="s">
        <v>2808</v>
      </c>
      <c r="E798" s="9">
        <v>129</v>
      </c>
      <c r="F798" s="11">
        <v>0.181488153764995</v>
      </c>
      <c r="G798" s="105" t="s">
        <v>5903</v>
      </c>
      <c r="H798" s="11">
        <v>0.11679547413521001</v>
      </c>
      <c r="I798" s="11">
        <v>0.41958041958042003</v>
      </c>
      <c r="J798" s="105" t="s">
        <v>5904</v>
      </c>
      <c r="K798" s="87" t="str">
        <f t="shared" si="36"/>
        <v/>
      </c>
      <c r="L798" s="16" t="str">
        <f t="shared" si="37"/>
        <v/>
      </c>
      <c r="M798" s="16" t="str">
        <f t="shared" si="38"/>
        <v/>
      </c>
    </row>
    <row r="799" spans="1:13" x14ac:dyDescent="0.3">
      <c r="A799" s="9">
        <v>3</v>
      </c>
      <c r="B799" s="96" t="s">
        <v>3262</v>
      </c>
      <c r="C799" s="64">
        <v>3469</v>
      </c>
      <c r="D799" s="9" t="s">
        <v>3575</v>
      </c>
      <c r="E799" s="9">
        <v>129</v>
      </c>
      <c r="F799" s="11">
        <v>0.181488153764995</v>
      </c>
      <c r="G799" s="105" t="s">
        <v>5905</v>
      </c>
      <c r="H799" s="11">
        <v>0.11679547413521001</v>
      </c>
      <c r="I799" s="11">
        <v>0.41958041958042003</v>
      </c>
      <c r="J799" s="105" t="s">
        <v>5904</v>
      </c>
      <c r="K799" s="87" t="str">
        <f t="shared" si="36"/>
        <v/>
      </c>
      <c r="L799" s="16" t="str">
        <f t="shared" si="37"/>
        <v/>
      </c>
      <c r="M799" s="16" t="str">
        <f t="shared" si="38"/>
        <v/>
      </c>
    </row>
    <row r="800" spans="1:13" x14ac:dyDescent="0.3">
      <c r="A800" s="9">
        <v>4</v>
      </c>
      <c r="B800" s="96" t="s">
        <v>3263</v>
      </c>
      <c r="C800" s="64">
        <v>3471</v>
      </c>
      <c r="D800" s="9" t="s">
        <v>3576</v>
      </c>
      <c r="E800" s="9">
        <v>129</v>
      </c>
      <c r="F800" s="11">
        <v>0.181488153764995</v>
      </c>
      <c r="G800" s="105" t="s">
        <v>5906</v>
      </c>
      <c r="H800" s="11">
        <v>0.11679547413521001</v>
      </c>
      <c r="I800" s="11">
        <v>0.41958041958042003</v>
      </c>
      <c r="J800" s="105" t="s">
        <v>5904</v>
      </c>
      <c r="K800" s="87" t="str">
        <f t="shared" si="36"/>
        <v/>
      </c>
      <c r="L800" s="16" t="str">
        <f t="shared" si="37"/>
        <v/>
      </c>
      <c r="M800" s="16" t="str">
        <f t="shared" si="38"/>
        <v/>
      </c>
    </row>
    <row r="801" spans="1:13" x14ac:dyDescent="0.3">
      <c r="A801" s="9">
        <v>2</v>
      </c>
      <c r="B801" s="96" t="s">
        <v>2048</v>
      </c>
      <c r="C801" s="64">
        <v>3738</v>
      </c>
      <c r="D801" s="9" t="s">
        <v>2812</v>
      </c>
      <c r="E801" s="9">
        <v>441</v>
      </c>
      <c r="F801" s="11">
        <v>7.2696952753533601</v>
      </c>
      <c r="G801" s="105" t="s">
        <v>5907</v>
      </c>
      <c r="H801" s="11">
        <v>6.5239334282388901</v>
      </c>
      <c r="I801" s="11">
        <v>20.449897750511202</v>
      </c>
      <c r="J801" s="105" t="s">
        <v>5908</v>
      </c>
      <c r="K801" s="87" t="str">
        <f t="shared" si="36"/>
        <v/>
      </c>
      <c r="L801" s="16" t="str">
        <f t="shared" si="37"/>
        <v/>
      </c>
      <c r="M801" s="16" t="str">
        <f t="shared" si="38"/>
        <v/>
      </c>
    </row>
    <row r="802" spans="1:13" x14ac:dyDescent="0.3">
      <c r="A802" s="9">
        <v>3</v>
      </c>
      <c r="B802" s="96" t="s">
        <v>2049</v>
      </c>
      <c r="C802" s="64">
        <v>3739</v>
      </c>
      <c r="D802" s="9" t="s">
        <v>2813</v>
      </c>
      <c r="E802" s="9">
        <v>124</v>
      </c>
      <c r="F802" s="11">
        <v>2.3694894707519598</v>
      </c>
      <c r="G802" s="105" t="s">
        <v>5909</v>
      </c>
      <c r="H802" s="11">
        <v>2.1696790763859899</v>
      </c>
      <c r="I802" s="11">
        <v>6.5235069264431598</v>
      </c>
      <c r="J802" s="105" t="s">
        <v>5910</v>
      </c>
      <c r="K802" s="87" t="str">
        <f t="shared" si="36"/>
        <v/>
      </c>
      <c r="L802" s="16" t="str">
        <f t="shared" si="37"/>
        <v/>
      </c>
      <c r="M802" s="16" t="str">
        <f t="shared" si="38"/>
        <v/>
      </c>
    </row>
    <row r="803" spans="1:13" x14ac:dyDescent="0.3">
      <c r="A803" s="9">
        <v>4</v>
      </c>
      <c r="B803" s="96" t="s">
        <v>3264</v>
      </c>
      <c r="C803" s="64">
        <v>3740</v>
      </c>
      <c r="D803" s="9" t="s">
        <v>3577</v>
      </c>
      <c r="E803" s="9">
        <v>28</v>
      </c>
      <c r="F803" s="11">
        <v>0.29760439126168903</v>
      </c>
      <c r="G803" s="105" t="s">
        <v>5911</v>
      </c>
      <c r="H803" s="11">
        <v>0.15693784785148401</v>
      </c>
      <c r="I803" s="11">
        <v>0.52898126130040901</v>
      </c>
      <c r="J803" s="105" t="s">
        <v>5912</v>
      </c>
      <c r="K803" s="87" t="str">
        <f t="shared" si="36"/>
        <v>ACHTUNG! Anzahl Beobachtungen unter 60, P95 ist statistisch nicht robust!</v>
      </c>
      <c r="L803" s="16" t="str">
        <f t="shared" si="37"/>
        <v/>
      </c>
      <c r="M803" s="16" t="str">
        <f t="shared" si="38"/>
        <v>ACHTUNG! Anzahl Beobachtungen unter 60, P95 ist statistisch nicht robust!</v>
      </c>
    </row>
    <row r="804" spans="1:13" x14ac:dyDescent="0.3">
      <c r="A804" s="9">
        <v>3</v>
      </c>
      <c r="B804" s="96" t="s">
        <v>3265</v>
      </c>
      <c r="C804" s="64">
        <v>3760</v>
      </c>
      <c r="D804" s="9" t="s">
        <v>3578</v>
      </c>
      <c r="E804" s="9">
        <v>1</v>
      </c>
      <c r="F804" s="11">
        <v>7.5072886297376096</v>
      </c>
      <c r="G804" s="105"/>
      <c r="H804" s="11"/>
      <c r="I804" s="11"/>
      <c r="J804" s="105"/>
      <c r="K804" s="87" t="str">
        <f t="shared" si="36"/>
        <v>ACHTUNG! Anzahl Beobachtungen unter 10, Mittelwert und P95 sind statistisch nicht robust!</v>
      </c>
      <c r="L804" s="16" t="str">
        <f t="shared" si="37"/>
        <v>ACHTUNG! Anzahl Beobachtungen unter 10, Mittelwert und P95 sind statistisch nicht robust!</v>
      </c>
      <c r="M804" s="16" t="str">
        <f t="shared" si="38"/>
        <v>ACHTUNG! Anzahl Beobachtungen unter 60, P95 ist statistisch nicht robust!</v>
      </c>
    </row>
    <row r="805" spans="1:13" x14ac:dyDescent="0.3">
      <c r="A805" s="9">
        <v>4</v>
      </c>
      <c r="B805" s="96" t="s">
        <v>3266</v>
      </c>
      <c r="C805" s="64">
        <v>3761</v>
      </c>
      <c r="D805" s="9" t="s">
        <v>3579</v>
      </c>
      <c r="E805" s="9">
        <v>1</v>
      </c>
      <c r="F805" s="11">
        <v>7.5072886297376096</v>
      </c>
      <c r="G805" s="105"/>
      <c r="H805" s="11"/>
      <c r="I805" s="11"/>
      <c r="J805" s="105"/>
      <c r="K805" s="87" t="str">
        <f t="shared" si="36"/>
        <v>ACHTUNG! Anzahl Beobachtungen unter 10, Mittelwert und P95 sind statistisch nicht robust!</v>
      </c>
      <c r="L805" s="16" t="str">
        <f t="shared" si="37"/>
        <v>ACHTUNG! Anzahl Beobachtungen unter 10, Mittelwert und P95 sind statistisch nicht robust!</v>
      </c>
      <c r="M805" s="16" t="str">
        <f t="shared" si="38"/>
        <v>ACHTUNG! Anzahl Beobachtungen unter 60, P95 ist statistisch nicht robust!</v>
      </c>
    </row>
    <row r="806" spans="1:13" x14ac:dyDescent="0.3">
      <c r="A806" s="9">
        <v>3</v>
      </c>
      <c r="B806" s="96" t="s">
        <v>2052</v>
      </c>
      <c r="C806" s="64">
        <v>3763</v>
      </c>
      <c r="D806" s="9" t="s">
        <v>2816</v>
      </c>
      <c r="E806" s="9">
        <v>148</v>
      </c>
      <c r="F806" s="11">
        <v>7.8631034069394801</v>
      </c>
      <c r="G806" s="105" t="s">
        <v>5913</v>
      </c>
      <c r="H806" s="11">
        <v>5.0857981636095104</v>
      </c>
      <c r="I806" s="11">
        <v>19.7499981134781</v>
      </c>
      <c r="J806" s="105" t="s">
        <v>5914</v>
      </c>
      <c r="K806" s="87" t="str">
        <f t="shared" si="36"/>
        <v/>
      </c>
      <c r="L806" s="16" t="str">
        <f t="shared" si="37"/>
        <v/>
      </c>
      <c r="M806" s="16" t="str">
        <f t="shared" si="38"/>
        <v/>
      </c>
    </row>
    <row r="807" spans="1:13" x14ac:dyDescent="0.3">
      <c r="A807" s="9">
        <v>4</v>
      </c>
      <c r="B807" s="96" t="s">
        <v>2053</v>
      </c>
      <c r="C807" s="64">
        <v>3764</v>
      </c>
      <c r="D807" s="9" t="s">
        <v>2817</v>
      </c>
      <c r="E807" s="9">
        <v>33</v>
      </c>
      <c r="F807" s="11">
        <v>4.6936843722519903</v>
      </c>
      <c r="G807" s="105" t="s">
        <v>5915</v>
      </c>
      <c r="H807" s="11">
        <v>2.5838102097012801</v>
      </c>
      <c r="I807" s="11">
        <v>8.2270502136577193</v>
      </c>
      <c r="J807" s="105" t="s">
        <v>5916</v>
      </c>
      <c r="K807" s="87" t="str">
        <f t="shared" si="36"/>
        <v>ACHTUNG! Anzahl Beobachtungen unter 60, P95 ist statistisch nicht robust!</v>
      </c>
      <c r="L807" s="16" t="str">
        <f t="shared" si="37"/>
        <v/>
      </c>
      <c r="M807" s="16" t="str">
        <f t="shared" si="38"/>
        <v>ACHTUNG! Anzahl Beobachtungen unter 60, P95 ist statistisch nicht robust!</v>
      </c>
    </row>
    <row r="808" spans="1:13" x14ac:dyDescent="0.3">
      <c r="A808" s="9">
        <v>4</v>
      </c>
      <c r="B808" s="96" t="s">
        <v>2054</v>
      </c>
      <c r="C808" s="64">
        <v>3765</v>
      </c>
      <c r="D808" s="9" t="s">
        <v>2818</v>
      </c>
      <c r="E808" s="9">
        <v>13</v>
      </c>
      <c r="F808" s="11">
        <v>9.6730099650485393</v>
      </c>
      <c r="G808" s="105" t="s">
        <v>5917</v>
      </c>
      <c r="H808" s="11">
        <v>7.2595205164315901</v>
      </c>
      <c r="I808" s="11">
        <v>21.7376373626374</v>
      </c>
      <c r="J808" s="105" t="s">
        <v>5918</v>
      </c>
      <c r="K808" s="87" t="str">
        <f t="shared" si="36"/>
        <v>ACHTUNG! Anzahl Beobachtungen unter 60, P95 ist statistisch nicht robust!</v>
      </c>
      <c r="L808" s="16" t="str">
        <f t="shared" si="37"/>
        <v/>
      </c>
      <c r="M808" s="16" t="str">
        <f t="shared" si="38"/>
        <v>ACHTUNG! Anzahl Beobachtungen unter 60, P95 ist statistisch nicht robust!</v>
      </c>
    </row>
    <row r="809" spans="1:13" x14ac:dyDescent="0.3">
      <c r="A809" s="9">
        <v>3</v>
      </c>
      <c r="B809" s="96" t="s">
        <v>2056</v>
      </c>
      <c r="C809" s="64">
        <v>3768</v>
      </c>
      <c r="D809" s="9" t="s">
        <v>2820</v>
      </c>
      <c r="E809" s="9">
        <v>221</v>
      </c>
      <c r="F809" s="11">
        <v>7.87725035837469</v>
      </c>
      <c r="G809" s="105" t="s">
        <v>5919</v>
      </c>
      <c r="H809" s="11">
        <v>7.2726912903377698</v>
      </c>
      <c r="I809" s="11">
        <v>21.126760563380302</v>
      </c>
      <c r="J809" s="105" t="s">
        <v>5920</v>
      </c>
      <c r="K809" s="87" t="str">
        <f t="shared" si="36"/>
        <v/>
      </c>
      <c r="L809" s="16" t="str">
        <f t="shared" si="37"/>
        <v/>
      </c>
      <c r="M809" s="16" t="str">
        <f t="shared" si="38"/>
        <v/>
      </c>
    </row>
    <row r="810" spans="1:13" x14ac:dyDescent="0.3">
      <c r="A810" s="9">
        <v>4</v>
      </c>
      <c r="B810" s="96" t="s">
        <v>3267</v>
      </c>
      <c r="C810" s="64">
        <v>3769</v>
      </c>
      <c r="D810" s="9" t="s">
        <v>3580</v>
      </c>
      <c r="E810" s="9">
        <v>16</v>
      </c>
      <c r="F810" s="11">
        <v>7.9048322042098</v>
      </c>
      <c r="G810" s="105" t="s">
        <v>5921</v>
      </c>
      <c r="H810" s="11">
        <v>8.1460900064770403</v>
      </c>
      <c r="I810" s="11">
        <v>21.878067735602102</v>
      </c>
      <c r="J810" s="105" t="s">
        <v>5922</v>
      </c>
      <c r="K810" s="87" t="str">
        <f t="shared" si="36"/>
        <v>ACHTUNG! Anzahl Beobachtungen unter 60, P95 ist statistisch nicht robust!</v>
      </c>
      <c r="L810" s="16" t="str">
        <f t="shared" si="37"/>
        <v/>
      </c>
      <c r="M810" s="16" t="str">
        <f t="shared" si="38"/>
        <v>ACHTUNG! Anzahl Beobachtungen unter 60, P95 ist statistisch nicht robust!</v>
      </c>
    </row>
    <row r="811" spans="1:13" x14ac:dyDescent="0.3">
      <c r="A811" s="9">
        <v>4</v>
      </c>
      <c r="B811" s="96" t="s">
        <v>2057</v>
      </c>
      <c r="C811" s="64">
        <v>3771</v>
      </c>
      <c r="D811" s="9" t="s">
        <v>2821</v>
      </c>
      <c r="E811" s="9">
        <v>137</v>
      </c>
      <c r="F811" s="11">
        <v>7.0162868740712998</v>
      </c>
      <c r="G811" s="105" t="s">
        <v>5923</v>
      </c>
      <c r="H811" s="11">
        <v>6.5449504256716002</v>
      </c>
      <c r="I811" s="11">
        <v>17.805437274811698</v>
      </c>
      <c r="J811" s="105" t="s">
        <v>5924</v>
      </c>
      <c r="K811" s="87" t="str">
        <f t="shared" si="36"/>
        <v/>
      </c>
      <c r="L811" s="16" t="str">
        <f t="shared" si="37"/>
        <v/>
      </c>
      <c r="M811" s="16" t="str">
        <f t="shared" si="38"/>
        <v/>
      </c>
    </row>
    <row r="812" spans="1:13" x14ac:dyDescent="0.3">
      <c r="A812" s="9">
        <v>4</v>
      </c>
      <c r="B812" s="96" t="s">
        <v>3268</v>
      </c>
      <c r="C812" s="64">
        <v>3779</v>
      </c>
      <c r="D812" s="9" t="s">
        <v>3581</v>
      </c>
      <c r="E812" s="9">
        <v>3</v>
      </c>
      <c r="F812" s="11">
        <v>12.489848440274301</v>
      </c>
      <c r="G812" s="105" t="s">
        <v>5925</v>
      </c>
      <c r="H812" s="11">
        <v>9.8598127471721302</v>
      </c>
      <c r="I812" s="11">
        <v>22.114556892175301</v>
      </c>
      <c r="J812" s="105" t="s">
        <v>5926</v>
      </c>
      <c r="K812" s="87" t="str">
        <f t="shared" si="36"/>
        <v>ACHTUNG! Anzahl Beobachtungen unter 10, Mittelwert und P95 sind statistisch nicht robust!</v>
      </c>
      <c r="L812" s="16" t="str">
        <f t="shared" si="37"/>
        <v>ACHTUNG! Anzahl Beobachtungen unter 10, Mittelwert und P95 sind statistisch nicht robust!</v>
      </c>
      <c r="M812" s="16" t="str">
        <f t="shared" si="38"/>
        <v>ACHTUNG! Anzahl Beobachtungen unter 60, P95 ist statistisch nicht robust!</v>
      </c>
    </row>
    <row r="813" spans="1:13" x14ac:dyDescent="0.3">
      <c r="A813" s="9">
        <v>4</v>
      </c>
      <c r="B813" s="96" t="s">
        <v>3269</v>
      </c>
      <c r="C813" s="64">
        <v>3780</v>
      </c>
      <c r="D813" s="9" t="s">
        <v>3582</v>
      </c>
      <c r="E813" s="9">
        <v>5</v>
      </c>
      <c r="F813" s="11">
        <v>6.11042431318225</v>
      </c>
      <c r="G813" s="105" t="s">
        <v>5927</v>
      </c>
      <c r="H813" s="11">
        <v>3.1988403349015502</v>
      </c>
      <c r="I813" s="11">
        <v>10.4721245605223</v>
      </c>
      <c r="J813" s="105" t="s">
        <v>5928</v>
      </c>
      <c r="K813" s="87" t="str">
        <f t="shared" si="36"/>
        <v>ACHTUNG! Anzahl Beobachtungen unter 10, Mittelwert und P95 sind statistisch nicht robust!</v>
      </c>
      <c r="L813" s="16" t="str">
        <f t="shared" si="37"/>
        <v>ACHTUNG! Anzahl Beobachtungen unter 10, Mittelwert und P95 sind statistisch nicht robust!</v>
      </c>
      <c r="M813" s="16" t="str">
        <f t="shared" si="38"/>
        <v>ACHTUNG! Anzahl Beobachtungen unter 60, P95 ist statistisch nicht robust!</v>
      </c>
    </row>
    <row r="814" spans="1:13" x14ac:dyDescent="0.3">
      <c r="A814" s="9">
        <v>4</v>
      </c>
      <c r="B814" s="96" t="s">
        <v>3270</v>
      </c>
      <c r="C814" s="64">
        <v>3781</v>
      </c>
      <c r="D814" s="9" t="s">
        <v>3583</v>
      </c>
      <c r="E814" s="9">
        <v>2</v>
      </c>
      <c r="F814" s="11">
        <v>10.5412729951475</v>
      </c>
      <c r="G814" s="105" t="s">
        <v>5929</v>
      </c>
      <c r="H814" s="11">
        <v>10.9937360617956</v>
      </c>
      <c r="I814" s="11">
        <v>17.5376437830312</v>
      </c>
      <c r="J814" s="105" t="s">
        <v>5930</v>
      </c>
      <c r="K814" s="87" t="str">
        <f t="shared" si="36"/>
        <v>ACHTUNG! Anzahl Beobachtungen unter 10, Mittelwert und P95 sind statistisch nicht robust!</v>
      </c>
      <c r="L814" s="16" t="str">
        <f t="shared" si="37"/>
        <v>ACHTUNG! Anzahl Beobachtungen unter 10, Mittelwert und P95 sind statistisch nicht robust!</v>
      </c>
      <c r="M814" s="16" t="str">
        <f t="shared" si="38"/>
        <v>ACHTUNG! Anzahl Beobachtungen unter 60, P95 ist statistisch nicht robust!</v>
      </c>
    </row>
    <row r="815" spans="1:13" x14ac:dyDescent="0.3">
      <c r="A815" s="9">
        <v>1</v>
      </c>
      <c r="B815" s="96" t="s">
        <v>2058</v>
      </c>
      <c r="C815" s="64">
        <v>3829</v>
      </c>
      <c r="D815" s="9" t="s">
        <v>2822</v>
      </c>
      <c r="E815" s="9">
        <v>174</v>
      </c>
      <c r="F815" s="11">
        <v>0.98723031206388701</v>
      </c>
      <c r="G815" s="105" t="s">
        <v>5931</v>
      </c>
      <c r="H815" s="11">
        <v>2.2512873937146098</v>
      </c>
      <c r="I815" s="11">
        <v>5.2621845574387898</v>
      </c>
      <c r="J815" s="105" t="s">
        <v>5932</v>
      </c>
      <c r="K815" s="87" t="str">
        <f t="shared" si="36"/>
        <v/>
      </c>
      <c r="L815" s="16" t="str">
        <f t="shared" si="37"/>
        <v/>
      </c>
      <c r="M815" s="16" t="str">
        <f t="shared" si="38"/>
        <v/>
      </c>
    </row>
    <row r="816" spans="1:13" x14ac:dyDescent="0.3">
      <c r="A816" s="9">
        <v>2</v>
      </c>
      <c r="B816" s="96" t="s">
        <v>3271</v>
      </c>
      <c r="C816" s="64">
        <v>3830</v>
      </c>
      <c r="D816" s="9" t="s">
        <v>3584</v>
      </c>
      <c r="E816" s="9">
        <v>2</v>
      </c>
      <c r="F816" s="11">
        <v>0.26731601731601701</v>
      </c>
      <c r="G816" s="105" t="s">
        <v>5933</v>
      </c>
      <c r="H816" s="11">
        <v>0.35661445891009902</v>
      </c>
      <c r="I816" s="11">
        <v>0.49426406926406902</v>
      </c>
      <c r="J816" s="105" t="s">
        <v>5934</v>
      </c>
      <c r="K816" s="87" t="str">
        <f t="shared" si="36"/>
        <v>ACHTUNG! Anzahl Beobachtungen unter 10, Mittelwert und P95 sind statistisch nicht robust!</v>
      </c>
      <c r="L816" s="16" t="str">
        <f t="shared" si="37"/>
        <v>ACHTUNG! Anzahl Beobachtungen unter 10, Mittelwert und P95 sind statistisch nicht robust!</v>
      </c>
      <c r="M816" s="16" t="str">
        <f t="shared" si="38"/>
        <v>ACHTUNG! Anzahl Beobachtungen unter 60, P95 ist statistisch nicht robust!</v>
      </c>
    </row>
    <row r="817" spans="1:13" x14ac:dyDescent="0.3">
      <c r="A817" s="9">
        <v>3</v>
      </c>
      <c r="B817" s="96" t="s">
        <v>3831</v>
      </c>
      <c r="C817" s="64">
        <v>3831</v>
      </c>
      <c r="D817" s="9" t="s">
        <v>4044</v>
      </c>
      <c r="E817" s="9">
        <v>1</v>
      </c>
      <c r="F817" s="11">
        <v>1.5151515151515201E-2</v>
      </c>
      <c r="G817" s="105"/>
      <c r="H817" s="11"/>
      <c r="I817" s="11"/>
      <c r="J817" s="105"/>
      <c r="K817" s="87" t="str">
        <f t="shared" si="36"/>
        <v>ACHTUNG! Anzahl Beobachtungen unter 10, Mittelwert und P95 sind statistisch nicht robust!</v>
      </c>
      <c r="L817" s="16" t="str">
        <f t="shared" si="37"/>
        <v>ACHTUNG! Anzahl Beobachtungen unter 10, Mittelwert und P95 sind statistisch nicht robust!</v>
      </c>
      <c r="M817" s="16" t="str">
        <f t="shared" si="38"/>
        <v>ACHTUNG! Anzahl Beobachtungen unter 60, P95 ist statistisch nicht robust!</v>
      </c>
    </row>
    <row r="818" spans="1:13" x14ac:dyDescent="0.3">
      <c r="A818" s="9">
        <v>4</v>
      </c>
      <c r="B818" s="96" t="s">
        <v>3832</v>
      </c>
      <c r="C818" s="64">
        <v>3833</v>
      </c>
      <c r="D818" s="9" t="s">
        <v>4045</v>
      </c>
      <c r="E818" s="9">
        <v>1</v>
      </c>
      <c r="F818" s="11">
        <v>1.5151515151515201E-2</v>
      </c>
      <c r="G818" s="105"/>
      <c r="H818" s="11"/>
      <c r="I818" s="11"/>
      <c r="J818" s="105"/>
      <c r="K818" s="87" t="str">
        <f t="shared" si="36"/>
        <v>ACHTUNG! Anzahl Beobachtungen unter 10, Mittelwert und P95 sind statistisch nicht robust!</v>
      </c>
      <c r="L818" s="16" t="str">
        <f t="shared" si="37"/>
        <v>ACHTUNG! Anzahl Beobachtungen unter 10, Mittelwert und P95 sind statistisch nicht robust!</v>
      </c>
      <c r="M818" s="16" t="str">
        <f t="shared" si="38"/>
        <v>ACHTUNG! Anzahl Beobachtungen unter 60, P95 ist statistisch nicht robust!</v>
      </c>
    </row>
    <row r="819" spans="1:13" x14ac:dyDescent="0.3">
      <c r="A819" s="9">
        <v>3</v>
      </c>
      <c r="B819" s="96" t="s">
        <v>5935</v>
      </c>
      <c r="C819" s="64">
        <v>3840</v>
      </c>
      <c r="D819" s="9" t="s">
        <v>5936</v>
      </c>
      <c r="E819" s="9">
        <v>1</v>
      </c>
      <c r="F819" s="11">
        <v>0.51948051948051899</v>
      </c>
      <c r="G819" s="105"/>
      <c r="H819" s="11"/>
      <c r="I819" s="11"/>
      <c r="J819" s="105"/>
      <c r="K819" s="87" t="str">
        <f t="shared" si="36"/>
        <v>ACHTUNG! Anzahl Beobachtungen unter 10, Mittelwert und P95 sind statistisch nicht robust!</v>
      </c>
      <c r="L819" s="16" t="str">
        <f t="shared" si="37"/>
        <v>ACHTUNG! Anzahl Beobachtungen unter 10, Mittelwert und P95 sind statistisch nicht robust!</v>
      </c>
      <c r="M819" s="16" t="str">
        <f t="shared" si="38"/>
        <v>ACHTUNG! Anzahl Beobachtungen unter 60, P95 ist statistisch nicht robust!</v>
      </c>
    </row>
    <row r="820" spans="1:13" x14ac:dyDescent="0.3">
      <c r="A820" s="9">
        <v>4</v>
      </c>
      <c r="B820" s="96" t="s">
        <v>5937</v>
      </c>
      <c r="C820" s="64">
        <v>3841</v>
      </c>
      <c r="D820" s="9" t="s">
        <v>5938</v>
      </c>
      <c r="E820" s="9">
        <v>1</v>
      </c>
      <c r="F820" s="11">
        <v>0.51948051948051899</v>
      </c>
      <c r="G820" s="105"/>
      <c r="H820" s="11"/>
      <c r="I820" s="11"/>
      <c r="J820" s="105"/>
      <c r="K820" s="87" t="str">
        <f t="shared" si="36"/>
        <v>ACHTUNG! Anzahl Beobachtungen unter 10, Mittelwert und P95 sind statistisch nicht robust!</v>
      </c>
      <c r="L820" s="16" t="str">
        <f t="shared" si="37"/>
        <v>ACHTUNG! Anzahl Beobachtungen unter 10, Mittelwert und P95 sind statistisch nicht robust!</v>
      </c>
      <c r="M820" s="16" t="str">
        <f t="shared" si="38"/>
        <v>ACHTUNG! Anzahl Beobachtungen unter 60, P95 ist statistisch nicht robust!</v>
      </c>
    </row>
    <row r="821" spans="1:13" x14ac:dyDescent="0.3">
      <c r="A821" s="9">
        <v>2</v>
      </c>
      <c r="B821" s="96" t="s">
        <v>3272</v>
      </c>
      <c r="C821" s="64">
        <v>3845</v>
      </c>
      <c r="D821" s="9" t="s">
        <v>3585</v>
      </c>
      <c r="E821" s="9">
        <v>141</v>
      </c>
      <c r="F821" s="11">
        <v>6.6176056854989895E-2</v>
      </c>
      <c r="G821" s="105" t="s">
        <v>5939</v>
      </c>
      <c r="H821" s="11">
        <v>0.105185531674082</v>
      </c>
      <c r="I821" s="11">
        <v>0.25204439252336402</v>
      </c>
      <c r="J821" s="105" t="s">
        <v>5940</v>
      </c>
      <c r="K821" s="87" t="str">
        <f t="shared" si="36"/>
        <v/>
      </c>
      <c r="L821" s="16" t="str">
        <f t="shared" si="37"/>
        <v/>
      </c>
      <c r="M821" s="16" t="str">
        <f t="shared" si="38"/>
        <v/>
      </c>
    </row>
    <row r="822" spans="1:13" x14ac:dyDescent="0.3">
      <c r="A822" s="9">
        <v>3</v>
      </c>
      <c r="B822" s="96" t="s">
        <v>3273</v>
      </c>
      <c r="C822" s="64">
        <v>3846</v>
      </c>
      <c r="D822" s="9" t="s">
        <v>3586</v>
      </c>
      <c r="E822" s="9">
        <v>6</v>
      </c>
      <c r="F822" s="11">
        <v>9.9780409468870096E-2</v>
      </c>
      <c r="G822" s="105" t="s">
        <v>5941</v>
      </c>
      <c r="H822" s="11">
        <v>0.15558958523121899</v>
      </c>
      <c r="I822" s="11">
        <v>0.32701751264829398</v>
      </c>
      <c r="J822" s="105" t="s">
        <v>5942</v>
      </c>
      <c r="K822" s="87" t="str">
        <f t="shared" si="36"/>
        <v>ACHTUNG! Anzahl Beobachtungen unter 10, Mittelwert und P95 sind statistisch nicht robust!</v>
      </c>
      <c r="L822" s="16" t="str">
        <f t="shared" si="37"/>
        <v>ACHTUNG! Anzahl Beobachtungen unter 10, Mittelwert und P95 sind statistisch nicht robust!</v>
      </c>
      <c r="M822" s="16" t="str">
        <f t="shared" si="38"/>
        <v>ACHTUNG! Anzahl Beobachtungen unter 60, P95 ist statistisch nicht robust!</v>
      </c>
    </row>
    <row r="823" spans="1:13" x14ac:dyDescent="0.3">
      <c r="A823" s="9">
        <v>3</v>
      </c>
      <c r="B823" s="96" t="s">
        <v>3274</v>
      </c>
      <c r="C823" s="64">
        <v>3847</v>
      </c>
      <c r="D823" s="9" t="s">
        <v>3587</v>
      </c>
      <c r="E823" s="9">
        <v>123</v>
      </c>
      <c r="F823" s="11">
        <v>5.4196165730550999E-2</v>
      </c>
      <c r="G823" s="105" t="s">
        <v>5943</v>
      </c>
      <c r="H823" s="11">
        <v>7.6441172021984097E-2</v>
      </c>
      <c r="I823" s="11">
        <v>0.24419447154208301</v>
      </c>
      <c r="J823" s="105" t="s">
        <v>5944</v>
      </c>
      <c r="K823" s="87" t="str">
        <f t="shared" si="36"/>
        <v/>
      </c>
      <c r="L823" s="16" t="str">
        <f t="shared" si="37"/>
        <v/>
      </c>
      <c r="M823" s="16" t="str">
        <f t="shared" si="38"/>
        <v/>
      </c>
    </row>
    <row r="824" spans="1:13" x14ac:dyDescent="0.3">
      <c r="A824" s="9">
        <v>4</v>
      </c>
      <c r="B824" s="96" t="s">
        <v>3275</v>
      </c>
      <c r="C824" s="64">
        <v>3848</v>
      </c>
      <c r="D824" s="9" t="s">
        <v>3588</v>
      </c>
      <c r="E824" s="9">
        <v>51</v>
      </c>
      <c r="F824" s="11">
        <v>2.3684629444754E-2</v>
      </c>
      <c r="G824" s="105" t="s">
        <v>5945</v>
      </c>
      <c r="H824" s="11">
        <v>4.9712595327402402E-2</v>
      </c>
      <c r="I824" s="11">
        <v>0.100746763289293</v>
      </c>
      <c r="J824" s="105" t="s">
        <v>5946</v>
      </c>
      <c r="K824" s="87" t="str">
        <f t="shared" si="36"/>
        <v>ACHTUNG! Anzahl Beobachtungen unter 60, P95 ist statistisch nicht robust!</v>
      </c>
      <c r="L824" s="16" t="str">
        <f t="shared" si="37"/>
        <v/>
      </c>
      <c r="M824" s="16" t="str">
        <f t="shared" si="38"/>
        <v>ACHTUNG! Anzahl Beobachtungen unter 60, P95 ist statistisch nicht robust!</v>
      </c>
    </row>
    <row r="825" spans="1:13" x14ac:dyDescent="0.3">
      <c r="A825" s="9">
        <v>4</v>
      </c>
      <c r="B825" s="96" t="s">
        <v>3276</v>
      </c>
      <c r="C825" s="64">
        <v>3849</v>
      </c>
      <c r="D825" s="9" t="s">
        <v>3589</v>
      </c>
      <c r="E825" s="9">
        <v>38</v>
      </c>
      <c r="F825" s="11">
        <v>5.0939269436102497E-2</v>
      </c>
      <c r="G825" s="105" t="s">
        <v>5947</v>
      </c>
      <c r="H825" s="11">
        <v>6.6873300214304404E-2</v>
      </c>
      <c r="I825" s="11">
        <v>0.160642332065906</v>
      </c>
      <c r="J825" s="105" t="s">
        <v>5948</v>
      </c>
      <c r="K825" s="87" t="str">
        <f t="shared" si="36"/>
        <v>ACHTUNG! Anzahl Beobachtungen unter 60, P95 ist statistisch nicht robust!</v>
      </c>
      <c r="L825" s="16" t="str">
        <f t="shared" si="37"/>
        <v/>
      </c>
      <c r="M825" s="16" t="str">
        <f t="shared" si="38"/>
        <v>ACHTUNG! Anzahl Beobachtungen unter 60, P95 ist statistisch nicht robust!</v>
      </c>
    </row>
    <row r="826" spans="1:13" ht="14.1" customHeight="1" x14ac:dyDescent="0.3">
      <c r="A826" s="9">
        <v>4</v>
      </c>
      <c r="B826" s="96" t="s">
        <v>3277</v>
      </c>
      <c r="C826" s="64">
        <v>3850</v>
      </c>
      <c r="D826" s="9" t="s">
        <v>3590</v>
      </c>
      <c r="E826" s="9">
        <v>51</v>
      </c>
      <c r="F826" s="11">
        <v>6.9069020482420002E-2</v>
      </c>
      <c r="G826" s="105" t="s">
        <v>5949</v>
      </c>
      <c r="H826" s="11">
        <v>8.5967798007058296E-2</v>
      </c>
      <c r="I826" s="11">
        <v>0.24887231911180499</v>
      </c>
      <c r="J826" s="105" t="s">
        <v>5950</v>
      </c>
      <c r="K826" s="87" t="str">
        <f t="shared" si="36"/>
        <v>ACHTUNG! Anzahl Beobachtungen unter 60, P95 ist statistisch nicht robust!</v>
      </c>
      <c r="L826" s="16" t="str">
        <f t="shared" si="37"/>
        <v/>
      </c>
      <c r="M826" s="16" t="str">
        <f t="shared" si="38"/>
        <v>ACHTUNG! Anzahl Beobachtungen unter 60, P95 ist statistisch nicht robust!</v>
      </c>
    </row>
    <row r="827" spans="1:13" x14ac:dyDescent="0.3">
      <c r="A827" s="9">
        <v>3</v>
      </c>
      <c r="B827" s="96" t="s">
        <v>3278</v>
      </c>
      <c r="C827" s="64">
        <v>3851</v>
      </c>
      <c r="D827" s="9" t="s">
        <v>3591</v>
      </c>
      <c r="E827" s="9">
        <v>28</v>
      </c>
      <c r="F827" s="11">
        <v>7.3786184817235104E-2</v>
      </c>
      <c r="G827" s="105" t="s">
        <v>5951</v>
      </c>
      <c r="H827" s="11">
        <v>0.14025399734284899</v>
      </c>
      <c r="I827" s="11">
        <v>0.18662693174943601</v>
      </c>
      <c r="J827" s="105" t="s">
        <v>5952</v>
      </c>
      <c r="K827" s="87" t="str">
        <f t="shared" si="36"/>
        <v>ACHTUNG! Anzahl Beobachtungen unter 60, P95 ist statistisch nicht robust!</v>
      </c>
      <c r="L827" s="16" t="str">
        <f t="shared" si="37"/>
        <v/>
      </c>
      <c r="M827" s="16" t="str">
        <f t="shared" si="38"/>
        <v>ACHTUNG! Anzahl Beobachtungen unter 60, P95 ist statistisch nicht robust!</v>
      </c>
    </row>
    <row r="828" spans="1:13" x14ac:dyDescent="0.3">
      <c r="A828" s="9">
        <v>4</v>
      </c>
      <c r="B828" s="96" t="s">
        <v>3279</v>
      </c>
      <c r="C828" s="64">
        <v>3854</v>
      </c>
      <c r="D828" s="9" t="s">
        <v>3592</v>
      </c>
      <c r="E828" s="9">
        <v>12</v>
      </c>
      <c r="F828" s="11">
        <v>0.123150250152935</v>
      </c>
      <c r="G828" s="105" t="s">
        <v>5953</v>
      </c>
      <c r="H828" s="11">
        <v>0.20662465475751399</v>
      </c>
      <c r="I828" s="11">
        <v>0.43626998769987702</v>
      </c>
      <c r="J828" s="105" t="s">
        <v>5954</v>
      </c>
      <c r="K828" s="87" t="str">
        <f t="shared" si="36"/>
        <v>ACHTUNG! Anzahl Beobachtungen unter 60, P95 ist statistisch nicht robust!</v>
      </c>
      <c r="L828" s="16" t="str">
        <f t="shared" si="37"/>
        <v/>
      </c>
      <c r="M828" s="16" t="str">
        <f t="shared" si="38"/>
        <v>ACHTUNG! Anzahl Beobachtungen unter 60, P95 ist statistisch nicht robust!</v>
      </c>
    </row>
    <row r="829" spans="1:13" x14ac:dyDescent="0.3">
      <c r="A829" s="9">
        <v>4</v>
      </c>
      <c r="B829" s="96" t="s">
        <v>3280</v>
      </c>
      <c r="C829" s="64">
        <v>3856</v>
      </c>
      <c r="D829" s="9" t="s">
        <v>3593</v>
      </c>
      <c r="E829" s="9">
        <v>3</v>
      </c>
      <c r="F829" s="11">
        <v>6.3235090632350902E-2</v>
      </c>
      <c r="G829" s="105" t="s">
        <v>5955</v>
      </c>
      <c r="H829" s="11">
        <v>4.5536135801589397E-3</v>
      </c>
      <c r="I829" s="11">
        <v>6.7704441677044397E-2</v>
      </c>
      <c r="J829" s="105" t="s">
        <v>5956</v>
      </c>
      <c r="K829" s="87" t="str">
        <f t="shared" si="36"/>
        <v>ACHTUNG! Anzahl Beobachtungen unter 10, Mittelwert und P95 sind statistisch nicht robust!</v>
      </c>
      <c r="L829" s="16" t="str">
        <f t="shared" si="37"/>
        <v>ACHTUNG! Anzahl Beobachtungen unter 10, Mittelwert und P95 sind statistisch nicht robust!</v>
      </c>
      <c r="M829" s="16" t="str">
        <f t="shared" si="38"/>
        <v>ACHTUNG! Anzahl Beobachtungen unter 60, P95 ist statistisch nicht robust!</v>
      </c>
    </row>
    <row r="830" spans="1:13" x14ac:dyDescent="0.3">
      <c r="A830" s="9">
        <v>4</v>
      </c>
      <c r="B830" s="96" t="s">
        <v>3281</v>
      </c>
      <c r="C830" s="64">
        <v>3857</v>
      </c>
      <c r="D830" s="9" t="s">
        <v>3594</v>
      </c>
      <c r="E830" s="9">
        <v>4</v>
      </c>
      <c r="F830" s="11">
        <v>2.2810224967495799E-2</v>
      </c>
      <c r="G830" s="105" t="s">
        <v>5957</v>
      </c>
      <c r="H830" s="11">
        <v>5.3325613707603404E-3</v>
      </c>
      <c r="I830" s="11">
        <v>2.5706940874036001E-2</v>
      </c>
      <c r="J830" s="105" t="s">
        <v>4134</v>
      </c>
      <c r="K830" s="87" t="str">
        <f t="shared" si="36"/>
        <v>ACHTUNG! Anzahl Beobachtungen unter 10, Mittelwert und P95 sind statistisch nicht robust!</v>
      </c>
      <c r="L830" s="16" t="str">
        <f t="shared" si="37"/>
        <v>ACHTUNG! Anzahl Beobachtungen unter 10, Mittelwert und P95 sind statistisch nicht robust!</v>
      </c>
      <c r="M830" s="16" t="str">
        <f t="shared" si="38"/>
        <v>ACHTUNG! Anzahl Beobachtungen unter 60, P95 ist statistisch nicht robust!</v>
      </c>
    </row>
    <row r="831" spans="1:13" x14ac:dyDescent="0.3">
      <c r="A831" s="9">
        <v>4</v>
      </c>
      <c r="B831" s="96" t="s">
        <v>3282</v>
      </c>
      <c r="C831" s="64">
        <v>3858</v>
      </c>
      <c r="D831" s="9" t="s">
        <v>3595</v>
      </c>
      <c r="E831" s="9">
        <v>12</v>
      </c>
      <c r="F831" s="11">
        <v>2.48044676391612E-2</v>
      </c>
      <c r="G831" s="105" t="s">
        <v>5958</v>
      </c>
      <c r="H831" s="11">
        <v>1.8255894415486501E-2</v>
      </c>
      <c r="I831" s="11">
        <v>5.4492795761452502E-2</v>
      </c>
      <c r="J831" s="105" t="s">
        <v>5959</v>
      </c>
      <c r="K831" s="87" t="str">
        <f t="shared" si="36"/>
        <v>ACHTUNG! Anzahl Beobachtungen unter 60, P95 ist statistisch nicht robust!</v>
      </c>
      <c r="L831" s="16" t="str">
        <f t="shared" si="37"/>
        <v/>
      </c>
      <c r="M831" s="16" t="str">
        <f t="shared" si="38"/>
        <v>ACHTUNG! Anzahl Beobachtungen unter 60, P95 ist statistisch nicht robust!</v>
      </c>
    </row>
    <row r="832" spans="1:13" x14ac:dyDescent="0.3">
      <c r="A832" s="9">
        <v>4</v>
      </c>
      <c r="B832" s="96" t="s">
        <v>3283</v>
      </c>
      <c r="C832" s="64">
        <v>3859</v>
      </c>
      <c r="D832" s="9" t="s">
        <v>3596</v>
      </c>
      <c r="E832" s="9">
        <v>1</v>
      </c>
      <c r="F832" s="11">
        <v>9.6103896103896108E-3</v>
      </c>
      <c r="G832" s="105"/>
      <c r="H832" s="11"/>
      <c r="I832" s="11"/>
      <c r="J832" s="105"/>
      <c r="K832" s="87" t="str">
        <f t="shared" si="36"/>
        <v>ACHTUNG! Anzahl Beobachtungen unter 10, Mittelwert und P95 sind statistisch nicht robust!</v>
      </c>
      <c r="L832" s="16" t="str">
        <f t="shared" si="37"/>
        <v>ACHTUNG! Anzahl Beobachtungen unter 10, Mittelwert und P95 sind statistisch nicht robust!</v>
      </c>
      <c r="M832" s="16" t="str">
        <f t="shared" si="38"/>
        <v>ACHTUNG! Anzahl Beobachtungen unter 60, P95 ist statistisch nicht robust!</v>
      </c>
    </row>
    <row r="833" spans="1:13" x14ac:dyDescent="0.3">
      <c r="A833" s="9">
        <v>2</v>
      </c>
      <c r="B833" s="96" t="s">
        <v>2059</v>
      </c>
      <c r="C833" s="64">
        <v>3863</v>
      </c>
      <c r="D833" s="9" t="s">
        <v>2823</v>
      </c>
      <c r="E833" s="9">
        <v>44</v>
      </c>
      <c r="F833" s="11">
        <v>3.6798322329075202</v>
      </c>
      <c r="G833" s="105" t="s">
        <v>5960</v>
      </c>
      <c r="H833" s="11">
        <v>3.15379405890668</v>
      </c>
      <c r="I833" s="11">
        <v>10.955448524984901</v>
      </c>
      <c r="J833" s="105" t="s">
        <v>5961</v>
      </c>
      <c r="K833" s="87" t="str">
        <f t="shared" si="36"/>
        <v>ACHTUNG! Anzahl Beobachtungen unter 60, P95 ist statistisch nicht robust!</v>
      </c>
      <c r="L833" s="16" t="str">
        <f t="shared" si="37"/>
        <v/>
      </c>
      <c r="M833" s="16" t="str">
        <f t="shared" si="38"/>
        <v>ACHTUNG! Anzahl Beobachtungen unter 60, P95 ist statistisch nicht robust!</v>
      </c>
    </row>
    <row r="834" spans="1:13" x14ac:dyDescent="0.3">
      <c r="A834" s="9">
        <v>3</v>
      </c>
      <c r="B834" s="96" t="s">
        <v>3285</v>
      </c>
      <c r="C834" s="64">
        <v>3864</v>
      </c>
      <c r="D834" s="9" t="s">
        <v>3598</v>
      </c>
      <c r="E834" s="9">
        <v>2</v>
      </c>
      <c r="F834" s="11">
        <v>1.5682330561420801</v>
      </c>
      <c r="G834" s="105" t="s">
        <v>5962</v>
      </c>
      <c r="H834" s="11">
        <v>0.69025068068638995</v>
      </c>
      <c r="I834" s="11">
        <v>2.0075058994708601</v>
      </c>
      <c r="J834" s="105" t="s">
        <v>5963</v>
      </c>
      <c r="K834" s="87" t="str">
        <f t="shared" si="36"/>
        <v>ACHTUNG! Anzahl Beobachtungen unter 10, Mittelwert und P95 sind statistisch nicht robust!</v>
      </c>
      <c r="L834" s="16" t="str">
        <f t="shared" si="37"/>
        <v>ACHTUNG! Anzahl Beobachtungen unter 10, Mittelwert und P95 sind statistisch nicht robust!</v>
      </c>
      <c r="M834" s="16" t="str">
        <f t="shared" si="38"/>
        <v>ACHTUNG! Anzahl Beobachtungen unter 60, P95 ist statistisch nicht robust!</v>
      </c>
    </row>
    <row r="835" spans="1:13" x14ac:dyDescent="0.3">
      <c r="A835" s="9">
        <v>3</v>
      </c>
      <c r="B835" s="96" t="s">
        <v>2060</v>
      </c>
      <c r="C835" s="64">
        <v>3868</v>
      </c>
      <c r="D835" s="9" t="s">
        <v>2824</v>
      </c>
      <c r="E835" s="9">
        <v>42</v>
      </c>
      <c r="F835" s="11">
        <v>3.7803845746582501</v>
      </c>
      <c r="G835" s="105" t="s">
        <v>5964</v>
      </c>
      <c r="H835" s="11">
        <v>3.1925107822452601</v>
      </c>
      <c r="I835" s="11">
        <v>11.227573750752599</v>
      </c>
      <c r="J835" s="105" t="s">
        <v>5965</v>
      </c>
      <c r="K835" s="87" t="str">
        <f t="shared" si="36"/>
        <v>ACHTUNG! Anzahl Beobachtungen unter 60, P95 ist statistisch nicht robust!</v>
      </c>
      <c r="L835" s="16" t="str">
        <f t="shared" si="37"/>
        <v/>
      </c>
      <c r="M835" s="16" t="str">
        <f t="shared" si="38"/>
        <v>ACHTUNG! Anzahl Beobachtungen unter 60, P95 ist statistisch nicht robust!</v>
      </c>
    </row>
    <row r="836" spans="1:13" x14ac:dyDescent="0.3">
      <c r="A836" s="9">
        <v>4</v>
      </c>
      <c r="B836" s="96" t="s">
        <v>3286</v>
      </c>
      <c r="C836" s="64">
        <v>3869</v>
      </c>
      <c r="D836" s="9" t="s">
        <v>3599</v>
      </c>
      <c r="E836" s="9">
        <v>32</v>
      </c>
      <c r="F836" s="11">
        <v>3.9259687521167099</v>
      </c>
      <c r="G836" s="105" t="s">
        <v>5966</v>
      </c>
      <c r="H836" s="11">
        <v>2.68211200449104</v>
      </c>
      <c r="I836" s="11">
        <v>9.3695887445887394</v>
      </c>
      <c r="J836" s="105" t="s">
        <v>5967</v>
      </c>
      <c r="K836" s="87" t="str">
        <f t="shared" ref="K836:K899" si="39">IF(NOT(L836=""),L836,IF(NOT(M836=""),M836,""))</f>
        <v>ACHTUNG! Anzahl Beobachtungen unter 60, P95 ist statistisch nicht robust!</v>
      </c>
      <c r="L836" s="16" t="str">
        <f t="shared" ref="L836:L899" si="40">IF(E836&lt;10,"ACHTUNG! Anzahl Beobachtungen unter 10, Mittelwert und P95 sind statistisch nicht robust!","")</f>
        <v/>
      </c>
      <c r="M836" s="16" t="str">
        <f t="shared" ref="M836:M899" si="41">IF(E836&lt;60,"ACHTUNG! Anzahl Beobachtungen unter 60, P95 ist statistisch nicht robust!","")</f>
        <v>ACHTUNG! Anzahl Beobachtungen unter 60, P95 ist statistisch nicht robust!</v>
      </c>
    </row>
    <row r="837" spans="1:13" x14ac:dyDescent="0.3">
      <c r="A837" s="9">
        <v>5</v>
      </c>
      <c r="B837" s="96" t="s">
        <v>3287</v>
      </c>
      <c r="C837" s="64">
        <v>3870</v>
      </c>
      <c r="D837" s="9" t="s">
        <v>3600</v>
      </c>
      <c r="E837" s="9">
        <v>13</v>
      </c>
      <c r="F837" s="11">
        <v>3.28625342582081</v>
      </c>
      <c r="G837" s="105" t="s">
        <v>5968</v>
      </c>
      <c r="H837" s="11">
        <v>1.89379243462625</v>
      </c>
      <c r="I837" s="11">
        <v>6.5012095331544097</v>
      </c>
      <c r="J837" s="105" t="s">
        <v>5969</v>
      </c>
      <c r="K837" s="87" t="str">
        <f t="shared" si="39"/>
        <v>ACHTUNG! Anzahl Beobachtungen unter 60, P95 ist statistisch nicht robust!</v>
      </c>
      <c r="L837" s="16" t="str">
        <f t="shared" si="40"/>
        <v/>
      </c>
      <c r="M837" s="16" t="str">
        <f t="shared" si="41"/>
        <v>ACHTUNG! Anzahl Beobachtungen unter 60, P95 ist statistisch nicht robust!</v>
      </c>
    </row>
    <row r="838" spans="1:13" x14ac:dyDescent="0.3">
      <c r="A838" s="9">
        <v>5</v>
      </c>
      <c r="B838" s="96" t="s">
        <v>3288</v>
      </c>
      <c r="C838" s="64">
        <v>3871</v>
      </c>
      <c r="D838" s="9" t="s">
        <v>3601</v>
      </c>
      <c r="E838" s="9">
        <v>9</v>
      </c>
      <c r="F838" s="11">
        <v>2.37531037815942</v>
      </c>
      <c r="G838" s="105" t="s">
        <v>5970</v>
      </c>
      <c r="H838" s="11">
        <v>1.07307975812729</v>
      </c>
      <c r="I838" s="11">
        <v>3.6806009738265799</v>
      </c>
      <c r="J838" s="105" t="s">
        <v>5971</v>
      </c>
      <c r="K838" s="87" t="str">
        <f t="shared" si="39"/>
        <v>ACHTUNG! Anzahl Beobachtungen unter 10, Mittelwert und P95 sind statistisch nicht robust!</v>
      </c>
      <c r="L838" s="16" t="str">
        <f t="shared" si="40"/>
        <v>ACHTUNG! Anzahl Beobachtungen unter 10, Mittelwert und P95 sind statistisch nicht robust!</v>
      </c>
      <c r="M838" s="16" t="str">
        <f t="shared" si="41"/>
        <v>ACHTUNG! Anzahl Beobachtungen unter 60, P95 ist statistisch nicht robust!</v>
      </c>
    </row>
    <row r="839" spans="1:13" x14ac:dyDescent="0.3">
      <c r="A839" s="9">
        <v>5</v>
      </c>
      <c r="B839" s="96" t="s">
        <v>3289</v>
      </c>
      <c r="C839" s="64">
        <v>3873</v>
      </c>
      <c r="D839" s="9" t="s">
        <v>3602</v>
      </c>
      <c r="E839" s="9">
        <v>10</v>
      </c>
      <c r="F839" s="11">
        <v>6.15319121286295</v>
      </c>
      <c r="G839" s="105" t="s">
        <v>5972</v>
      </c>
      <c r="H839" s="11">
        <v>3.2350499681145299</v>
      </c>
      <c r="I839" s="11">
        <v>11.363636363636401</v>
      </c>
      <c r="J839" s="105" t="s">
        <v>4134</v>
      </c>
      <c r="K839" s="87" t="str">
        <f t="shared" si="39"/>
        <v>ACHTUNG! Anzahl Beobachtungen unter 60, P95 ist statistisch nicht robust!</v>
      </c>
      <c r="L839" s="16" t="str">
        <f t="shared" si="40"/>
        <v/>
      </c>
      <c r="M839" s="16" t="str">
        <f t="shared" si="41"/>
        <v>ACHTUNG! Anzahl Beobachtungen unter 60, P95 ist statistisch nicht robust!</v>
      </c>
    </row>
    <row r="840" spans="1:13" x14ac:dyDescent="0.3">
      <c r="A840" s="9">
        <v>4</v>
      </c>
      <c r="B840" s="96" t="s">
        <v>2061</v>
      </c>
      <c r="C840" s="64">
        <v>3876</v>
      </c>
      <c r="D840" s="9" t="s">
        <v>2825</v>
      </c>
      <c r="E840" s="9">
        <v>13</v>
      </c>
      <c r="F840" s="11">
        <v>2.5496270821470701</v>
      </c>
      <c r="G840" s="105" t="s">
        <v>5973</v>
      </c>
      <c r="H840" s="11">
        <v>2.6270013976603201</v>
      </c>
      <c r="I840" s="11">
        <v>7.8278145695364199</v>
      </c>
      <c r="J840" s="105" t="s">
        <v>5974</v>
      </c>
      <c r="K840" s="87" t="str">
        <f t="shared" si="39"/>
        <v>ACHTUNG! Anzahl Beobachtungen unter 60, P95 ist statistisch nicht robust!</v>
      </c>
      <c r="L840" s="16" t="str">
        <f t="shared" si="40"/>
        <v/>
      </c>
      <c r="M840" s="16" t="str">
        <f t="shared" si="41"/>
        <v>ACHTUNG! Anzahl Beobachtungen unter 60, P95 ist statistisch nicht robust!</v>
      </c>
    </row>
    <row r="841" spans="1:13" x14ac:dyDescent="0.3">
      <c r="A841" s="9">
        <v>5</v>
      </c>
      <c r="B841" s="96" t="s">
        <v>3290</v>
      </c>
      <c r="C841" s="64">
        <v>3879</v>
      </c>
      <c r="D841" s="9" t="s">
        <v>25</v>
      </c>
      <c r="E841" s="9">
        <v>7</v>
      </c>
      <c r="F841" s="11">
        <v>1.14574207112764</v>
      </c>
      <c r="G841" s="105" t="s">
        <v>5975</v>
      </c>
      <c r="H841" s="11">
        <v>0.82030430592580805</v>
      </c>
      <c r="I841" s="11">
        <v>2.1513468693062201</v>
      </c>
      <c r="J841" s="105" t="s">
        <v>5976</v>
      </c>
      <c r="K841" s="87" t="str">
        <f t="shared" si="39"/>
        <v>ACHTUNG! Anzahl Beobachtungen unter 10, Mittelwert und P95 sind statistisch nicht robust!</v>
      </c>
      <c r="L841" s="16" t="str">
        <f t="shared" si="40"/>
        <v>ACHTUNG! Anzahl Beobachtungen unter 10, Mittelwert und P95 sind statistisch nicht robust!</v>
      </c>
      <c r="M841" s="16" t="str">
        <f t="shared" si="41"/>
        <v>ACHTUNG! Anzahl Beobachtungen unter 60, P95 ist statistisch nicht robust!</v>
      </c>
    </row>
    <row r="842" spans="1:13" x14ac:dyDescent="0.3">
      <c r="A842" s="9">
        <v>5</v>
      </c>
      <c r="B842" s="96" t="s">
        <v>3291</v>
      </c>
      <c r="C842" s="64">
        <v>3880</v>
      </c>
      <c r="D842" s="9" t="s">
        <v>3603</v>
      </c>
      <c r="E842" s="9">
        <v>7</v>
      </c>
      <c r="F842" s="11">
        <v>3.2365459667927499</v>
      </c>
      <c r="G842" s="105" t="s">
        <v>5977</v>
      </c>
      <c r="H842" s="11">
        <v>2.3045810895746901</v>
      </c>
      <c r="I842" s="11">
        <v>6.5894039735099303</v>
      </c>
      <c r="J842" s="105" t="s">
        <v>5978</v>
      </c>
      <c r="K842" s="87" t="str">
        <f t="shared" si="39"/>
        <v>ACHTUNG! Anzahl Beobachtungen unter 10, Mittelwert und P95 sind statistisch nicht robust!</v>
      </c>
      <c r="L842" s="16" t="str">
        <f t="shared" si="40"/>
        <v>ACHTUNG! Anzahl Beobachtungen unter 10, Mittelwert und P95 sind statistisch nicht robust!</v>
      </c>
      <c r="M842" s="16" t="str">
        <f t="shared" si="41"/>
        <v>ACHTUNG! Anzahl Beobachtungen unter 60, P95 ist statistisch nicht robust!</v>
      </c>
    </row>
    <row r="843" spans="1:13" x14ac:dyDescent="0.3">
      <c r="A843" s="9">
        <v>1</v>
      </c>
      <c r="B843" s="96" t="s">
        <v>2063</v>
      </c>
      <c r="C843" s="64">
        <v>3883</v>
      </c>
      <c r="D843" s="9" t="s">
        <v>2827</v>
      </c>
      <c r="E843" s="9">
        <v>318</v>
      </c>
      <c r="F843" s="11">
        <v>2.30973468390772</v>
      </c>
      <c r="G843" s="105" t="s">
        <v>5979</v>
      </c>
      <c r="H843" s="11">
        <v>2.0163635056813001</v>
      </c>
      <c r="I843" s="11">
        <v>5.7801938134248001</v>
      </c>
      <c r="J843" s="105" t="s">
        <v>5980</v>
      </c>
      <c r="K843" s="87" t="str">
        <f t="shared" si="39"/>
        <v/>
      </c>
      <c r="L843" s="16" t="str">
        <f t="shared" si="40"/>
        <v/>
      </c>
      <c r="M843" s="16" t="str">
        <f t="shared" si="41"/>
        <v/>
      </c>
    </row>
    <row r="844" spans="1:13" x14ac:dyDescent="0.3">
      <c r="A844" s="9">
        <v>2</v>
      </c>
      <c r="B844" s="96" t="s">
        <v>2064</v>
      </c>
      <c r="C844" s="64">
        <v>3884</v>
      </c>
      <c r="D844" s="9" t="s">
        <v>2828</v>
      </c>
      <c r="E844" s="9">
        <v>223</v>
      </c>
      <c r="F844" s="11">
        <v>2.4857542392290499</v>
      </c>
      <c r="G844" s="105" t="s">
        <v>5981</v>
      </c>
      <c r="H844" s="11">
        <v>1.88466691350698</v>
      </c>
      <c r="I844" s="11">
        <v>5.7230876120469896</v>
      </c>
      <c r="J844" s="105" t="s">
        <v>5982</v>
      </c>
      <c r="K844" s="87" t="str">
        <f t="shared" si="39"/>
        <v/>
      </c>
      <c r="L844" s="16" t="str">
        <f t="shared" si="40"/>
        <v/>
      </c>
      <c r="M844" s="16" t="str">
        <f t="shared" si="41"/>
        <v/>
      </c>
    </row>
    <row r="845" spans="1:13" x14ac:dyDescent="0.3">
      <c r="A845" s="9">
        <v>3</v>
      </c>
      <c r="B845" s="96" t="s">
        <v>2065</v>
      </c>
      <c r="C845" s="64">
        <v>3885</v>
      </c>
      <c r="D845" s="9" t="s">
        <v>2829</v>
      </c>
      <c r="E845" s="9">
        <v>223</v>
      </c>
      <c r="F845" s="11">
        <v>2.4857542392290499</v>
      </c>
      <c r="G845" s="105" t="s">
        <v>5983</v>
      </c>
      <c r="H845" s="11">
        <v>1.88466691350698</v>
      </c>
      <c r="I845" s="11">
        <v>5.7230876120469896</v>
      </c>
      <c r="J845" s="105" t="s">
        <v>5982</v>
      </c>
      <c r="K845" s="87" t="str">
        <f t="shared" si="39"/>
        <v/>
      </c>
      <c r="L845" s="16" t="str">
        <f t="shared" si="40"/>
        <v/>
      </c>
      <c r="M845" s="16" t="str">
        <f t="shared" si="41"/>
        <v/>
      </c>
    </row>
    <row r="846" spans="1:13" x14ac:dyDescent="0.3">
      <c r="A846" s="9">
        <v>4</v>
      </c>
      <c r="B846" s="96" t="s">
        <v>3292</v>
      </c>
      <c r="C846" s="64">
        <v>3899</v>
      </c>
      <c r="D846" s="9" t="s">
        <v>3604</v>
      </c>
      <c r="E846" s="9">
        <v>21</v>
      </c>
      <c r="F846" s="11">
        <v>3.4080600694253498</v>
      </c>
      <c r="G846" s="105" t="s">
        <v>5984</v>
      </c>
      <c r="H846" s="11">
        <v>2.1820551591138502</v>
      </c>
      <c r="I846" s="11">
        <v>6.0606063248285702</v>
      </c>
      <c r="J846" s="105" t="s">
        <v>5985</v>
      </c>
      <c r="K846" s="87" t="str">
        <f t="shared" si="39"/>
        <v>ACHTUNG! Anzahl Beobachtungen unter 60, P95 ist statistisch nicht robust!</v>
      </c>
      <c r="L846" s="16" t="str">
        <f t="shared" si="40"/>
        <v/>
      </c>
      <c r="M846" s="16" t="str">
        <f t="shared" si="41"/>
        <v>ACHTUNG! Anzahl Beobachtungen unter 60, P95 ist statistisch nicht robust!</v>
      </c>
    </row>
    <row r="847" spans="1:13" x14ac:dyDescent="0.3">
      <c r="A847" s="9">
        <v>5</v>
      </c>
      <c r="B847" s="96" t="s">
        <v>3293</v>
      </c>
      <c r="C847" s="64">
        <v>3907</v>
      </c>
      <c r="D847" s="9" t="s">
        <v>3605</v>
      </c>
      <c r="E847" s="9">
        <v>2</v>
      </c>
      <c r="F847" s="11">
        <v>5.8617471054874999</v>
      </c>
      <c r="G847" s="105" t="s">
        <v>5986</v>
      </c>
      <c r="H847" s="11">
        <v>7.0404665286380004</v>
      </c>
      <c r="I847" s="11">
        <v>10.342272568092699</v>
      </c>
      <c r="J847" s="105" t="s">
        <v>5987</v>
      </c>
      <c r="K847" s="87" t="str">
        <f t="shared" si="39"/>
        <v>ACHTUNG! Anzahl Beobachtungen unter 10, Mittelwert und P95 sind statistisch nicht robust!</v>
      </c>
      <c r="L847" s="16" t="str">
        <f t="shared" si="40"/>
        <v>ACHTUNG! Anzahl Beobachtungen unter 10, Mittelwert und P95 sind statistisch nicht robust!</v>
      </c>
      <c r="M847" s="16" t="str">
        <f t="shared" si="41"/>
        <v>ACHTUNG! Anzahl Beobachtungen unter 60, P95 ist statistisch nicht robust!</v>
      </c>
    </row>
    <row r="848" spans="1:13" x14ac:dyDescent="0.3">
      <c r="A848" s="9">
        <v>4</v>
      </c>
      <c r="B848" s="96" t="s">
        <v>2069</v>
      </c>
      <c r="C848" s="64">
        <v>3918</v>
      </c>
      <c r="D848" s="9" t="s">
        <v>2833</v>
      </c>
      <c r="E848" s="9">
        <v>113</v>
      </c>
      <c r="F848" s="11">
        <v>2.9078811089275298</v>
      </c>
      <c r="G848" s="105" t="s">
        <v>5988</v>
      </c>
      <c r="H848" s="11">
        <v>1.5889678155063001</v>
      </c>
      <c r="I848" s="11">
        <v>5.5794513753641297</v>
      </c>
      <c r="J848" s="105" t="s">
        <v>5989</v>
      </c>
      <c r="K848" s="87" t="str">
        <f t="shared" si="39"/>
        <v/>
      </c>
      <c r="L848" s="16" t="str">
        <f t="shared" si="40"/>
        <v/>
      </c>
      <c r="M848" s="16" t="str">
        <f t="shared" si="41"/>
        <v/>
      </c>
    </row>
    <row r="849" spans="1:13" x14ac:dyDescent="0.3">
      <c r="A849" s="9">
        <v>5</v>
      </c>
      <c r="B849" s="96" t="s">
        <v>2071</v>
      </c>
      <c r="C849" s="64">
        <v>3928</v>
      </c>
      <c r="D849" s="9" t="s">
        <v>2835</v>
      </c>
      <c r="E849" s="9">
        <v>113</v>
      </c>
      <c r="F849" s="11">
        <v>2.9078811089275298</v>
      </c>
      <c r="G849" s="105" t="s">
        <v>5990</v>
      </c>
      <c r="H849" s="11">
        <v>1.5889678155063001</v>
      </c>
      <c r="I849" s="11">
        <v>5.5794513753641297</v>
      </c>
      <c r="J849" s="105" t="s">
        <v>5989</v>
      </c>
      <c r="K849" s="87" t="str">
        <f t="shared" si="39"/>
        <v/>
      </c>
      <c r="L849" s="16" t="str">
        <f t="shared" si="40"/>
        <v/>
      </c>
      <c r="M849" s="16" t="str">
        <f t="shared" si="41"/>
        <v/>
      </c>
    </row>
    <row r="850" spans="1:13" x14ac:dyDescent="0.3">
      <c r="A850" s="9">
        <v>6</v>
      </c>
      <c r="B850" s="96" t="s">
        <v>3294</v>
      </c>
      <c r="C850" s="64">
        <v>3929</v>
      </c>
      <c r="D850" s="9" t="s">
        <v>3606</v>
      </c>
      <c r="E850" s="9">
        <v>113</v>
      </c>
      <c r="F850" s="11">
        <v>2.9078811089275298</v>
      </c>
      <c r="G850" s="105" t="s">
        <v>5991</v>
      </c>
      <c r="H850" s="11">
        <v>1.5889678155063001</v>
      </c>
      <c r="I850" s="11">
        <v>5.5794513753641297</v>
      </c>
      <c r="J850" s="105" t="s">
        <v>5989</v>
      </c>
      <c r="K850" s="87" t="str">
        <f t="shared" si="39"/>
        <v/>
      </c>
      <c r="L850" s="16" t="str">
        <f t="shared" si="40"/>
        <v/>
      </c>
      <c r="M850" s="16" t="str">
        <f t="shared" si="41"/>
        <v/>
      </c>
    </row>
    <row r="851" spans="1:13" x14ac:dyDescent="0.3">
      <c r="A851" s="9">
        <v>4</v>
      </c>
      <c r="B851" s="96" t="s">
        <v>2073</v>
      </c>
      <c r="C851" s="64">
        <v>3945</v>
      </c>
      <c r="D851" s="9" t="s">
        <v>2837</v>
      </c>
      <c r="E851" s="9">
        <v>102</v>
      </c>
      <c r="F851" s="11">
        <v>1.51140557432681</v>
      </c>
      <c r="G851" s="105" t="s">
        <v>5992</v>
      </c>
      <c r="H851" s="11">
        <v>1.63219527896426</v>
      </c>
      <c r="I851" s="11">
        <v>4.4720297064047099</v>
      </c>
      <c r="J851" s="105" t="s">
        <v>5993</v>
      </c>
      <c r="K851" s="87" t="str">
        <f t="shared" si="39"/>
        <v/>
      </c>
      <c r="L851" s="16" t="str">
        <f t="shared" si="40"/>
        <v/>
      </c>
      <c r="M851" s="16" t="str">
        <f t="shared" si="41"/>
        <v/>
      </c>
    </row>
    <row r="852" spans="1:13" x14ac:dyDescent="0.3">
      <c r="A852" s="9">
        <v>5</v>
      </c>
      <c r="B852" s="96" t="s">
        <v>2075</v>
      </c>
      <c r="C852" s="64">
        <v>3948</v>
      </c>
      <c r="D852" s="9" t="s">
        <v>2839</v>
      </c>
      <c r="E852" s="9">
        <v>102</v>
      </c>
      <c r="F852" s="11">
        <v>1.51140557432681</v>
      </c>
      <c r="G852" s="105" t="s">
        <v>5994</v>
      </c>
      <c r="H852" s="11">
        <v>1.63219527896426</v>
      </c>
      <c r="I852" s="11">
        <v>4.4720297064047099</v>
      </c>
      <c r="J852" s="105" t="s">
        <v>5993</v>
      </c>
      <c r="K852" s="87" t="str">
        <f t="shared" si="39"/>
        <v/>
      </c>
      <c r="L852" s="16" t="str">
        <f t="shared" si="40"/>
        <v/>
      </c>
      <c r="M852" s="16" t="str">
        <f t="shared" si="41"/>
        <v/>
      </c>
    </row>
    <row r="853" spans="1:13" x14ac:dyDescent="0.3">
      <c r="A853" s="9">
        <v>2</v>
      </c>
      <c r="B853" s="96" t="s">
        <v>2102</v>
      </c>
      <c r="C853" s="64">
        <v>4072</v>
      </c>
      <c r="D853" s="9" t="s">
        <v>2866</v>
      </c>
      <c r="E853" s="9">
        <v>103</v>
      </c>
      <c r="F853" s="11">
        <v>0.89217806718400094</v>
      </c>
      <c r="G853" s="105" t="s">
        <v>5995</v>
      </c>
      <c r="H853" s="11">
        <v>0.732152890941278</v>
      </c>
      <c r="I853" s="11">
        <v>2.4734763482414399</v>
      </c>
      <c r="J853" s="105" t="s">
        <v>5996</v>
      </c>
      <c r="K853" s="87" t="str">
        <f t="shared" si="39"/>
        <v/>
      </c>
      <c r="L853" s="16" t="str">
        <f t="shared" si="40"/>
        <v/>
      </c>
      <c r="M853" s="16" t="str">
        <f t="shared" si="41"/>
        <v/>
      </c>
    </row>
    <row r="854" spans="1:13" x14ac:dyDescent="0.3">
      <c r="A854" s="9">
        <v>3</v>
      </c>
      <c r="B854" s="96" t="s">
        <v>2103</v>
      </c>
      <c r="C854" s="64">
        <v>4073</v>
      </c>
      <c r="D854" s="9" t="s">
        <v>2867</v>
      </c>
      <c r="E854" s="9">
        <v>79</v>
      </c>
      <c r="F854" s="11">
        <v>0.84775860990454399</v>
      </c>
      <c r="G854" s="105" t="s">
        <v>5997</v>
      </c>
      <c r="H854" s="11">
        <v>0.65945246300018601</v>
      </c>
      <c r="I854" s="11">
        <v>2.31668879622285</v>
      </c>
      <c r="J854" s="105" t="s">
        <v>5998</v>
      </c>
      <c r="K854" s="87" t="str">
        <f t="shared" si="39"/>
        <v/>
      </c>
      <c r="L854" s="16" t="str">
        <f t="shared" si="40"/>
        <v/>
      </c>
      <c r="M854" s="16" t="str">
        <f t="shared" si="41"/>
        <v/>
      </c>
    </row>
    <row r="855" spans="1:13" x14ac:dyDescent="0.3">
      <c r="A855" s="9">
        <v>4</v>
      </c>
      <c r="B855" s="96" t="s">
        <v>2104</v>
      </c>
      <c r="C855" s="64">
        <v>4074</v>
      </c>
      <c r="D855" s="9" t="s">
        <v>2868</v>
      </c>
      <c r="E855" s="9">
        <v>79</v>
      </c>
      <c r="F855" s="11">
        <v>0.84775860990454399</v>
      </c>
      <c r="G855" s="105" t="s">
        <v>5999</v>
      </c>
      <c r="H855" s="11">
        <v>0.65945246300018601</v>
      </c>
      <c r="I855" s="11">
        <v>2.31668879622285</v>
      </c>
      <c r="J855" s="105" t="s">
        <v>5998</v>
      </c>
      <c r="K855" s="87" t="str">
        <f t="shared" si="39"/>
        <v/>
      </c>
      <c r="L855" s="16" t="str">
        <f t="shared" si="40"/>
        <v/>
      </c>
      <c r="M855" s="16" t="str">
        <f t="shared" si="41"/>
        <v/>
      </c>
    </row>
    <row r="856" spans="1:13" x14ac:dyDescent="0.3">
      <c r="A856" s="9">
        <v>5</v>
      </c>
      <c r="B856" s="96" t="s">
        <v>3295</v>
      </c>
      <c r="C856" s="64">
        <v>4079</v>
      </c>
      <c r="D856" s="9" t="s">
        <v>3607</v>
      </c>
      <c r="E856" s="9">
        <v>10</v>
      </c>
      <c r="F856" s="11">
        <v>1.11304145308995</v>
      </c>
      <c r="G856" s="105" t="s">
        <v>6000</v>
      </c>
      <c r="H856" s="11">
        <v>0.71164299216895199</v>
      </c>
      <c r="I856" s="11">
        <v>2.1691080069605002</v>
      </c>
      <c r="J856" s="105" t="s">
        <v>6001</v>
      </c>
      <c r="K856" s="87" t="str">
        <f t="shared" si="39"/>
        <v>ACHTUNG! Anzahl Beobachtungen unter 60, P95 ist statistisch nicht robust!</v>
      </c>
      <c r="L856" s="16" t="str">
        <f t="shared" si="40"/>
        <v/>
      </c>
      <c r="M856" s="16" t="str">
        <f t="shared" si="41"/>
        <v>ACHTUNG! Anzahl Beobachtungen unter 60, P95 ist statistisch nicht robust!</v>
      </c>
    </row>
    <row r="857" spans="1:13" x14ac:dyDescent="0.3">
      <c r="A857" s="9">
        <v>3</v>
      </c>
      <c r="B857" s="96" t="s">
        <v>2108</v>
      </c>
      <c r="C857" s="64">
        <v>4083</v>
      </c>
      <c r="D857" s="9" t="s">
        <v>2872</v>
      </c>
      <c r="E857" s="9">
        <v>26</v>
      </c>
      <c r="F857" s="11">
        <v>0.95851579759589001</v>
      </c>
      <c r="G857" s="105" t="s">
        <v>6002</v>
      </c>
      <c r="H857" s="11">
        <v>0.782944303625835</v>
      </c>
      <c r="I857" s="11">
        <v>1.83145155406391</v>
      </c>
      <c r="J857" s="105" t="s">
        <v>6003</v>
      </c>
      <c r="K857" s="87" t="str">
        <f t="shared" si="39"/>
        <v>ACHTUNG! Anzahl Beobachtungen unter 60, P95 ist statistisch nicht robust!</v>
      </c>
      <c r="L857" s="16" t="str">
        <f t="shared" si="40"/>
        <v/>
      </c>
      <c r="M857" s="16" t="str">
        <f t="shared" si="41"/>
        <v>ACHTUNG! Anzahl Beobachtungen unter 60, P95 ist statistisch nicht robust!</v>
      </c>
    </row>
    <row r="858" spans="1:13" x14ac:dyDescent="0.3">
      <c r="A858" s="9">
        <v>2</v>
      </c>
      <c r="B858" s="96" t="s">
        <v>3296</v>
      </c>
      <c r="C858" s="64">
        <v>4087</v>
      </c>
      <c r="D858" s="9" t="s">
        <v>3608</v>
      </c>
      <c r="E858" s="9">
        <v>32</v>
      </c>
      <c r="F858" s="11">
        <v>2.75869041295703</v>
      </c>
      <c r="G858" s="105" t="s">
        <v>6004</v>
      </c>
      <c r="H858" s="11">
        <v>2.1855068563605902</v>
      </c>
      <c r="I858" s="11">
        <v>7.2377299987540997</v>
      </c>
      <c r="J858" s="105" t="s">
        <v>6005</v>
      </c>
      <c r="K858" s="87" t="str">
        <f t="shared" si="39"/>
        <v>ACHTUNG! Anzahl Beobachtungen unter 60, P95 ist statistisch nicht robust!</v>
      </c>
      <c r="L858" s="16" t="str">
        <f t="shared" si="40"/>
        <v/>
      </c>
      <c r="M858" s="16" t="str">
        <f t="shared" si="41"/>
        <v>ACHTUNG! Anzahl Beobachtungen unter 60, P95 ist statistisch nicht robust!</v>
      </c>
    </row>
    <row r="859" spans="1:13" x14ac:dyDescent="0.3">
      <c r="A859" s="9">
        <v>1</v>
      </c>
      <c r="B859" s="96" t="s">
        <v>2109</v>
      </c>
      <c r="C859" s="64">
        <v>4090</v>
      </c>
      <c r="D859" s="9" t="s">
        <v>2873</v>
      </c>
      <c r="E859" s="9">
        <v>1113</v>
      </c>
      <c r="F859" s="11">
        <v>0.67206021452932097</v>
      </c>
      <c r="G859" s="105" t="s">
        <v>6006</v>
      </c>
      <c r="H859" s="11">
        <v>1.21878037520442</v>
      </c>
      <c r="I859" s="11">
        <v>2.88218948733001</v>
      </c>
      <c r="J859" s="105" t="s">
        <v>6007</v>
      </c>
      <c r="K859" s="87" t="str">
        <f t="shared" si="39"/>
        <v/>
      </c>
      <c r="L859" s="16" t="str">
        <f t="shared" si="40"/>
        <v/>
      </c>
      <c r="M859" s="16" t="str">
        <f t="shared" si="41"/>
        <v/>
      </c>
    </row>
    <row r="860" spans="1:13" x14ac:dyDescent="0.3">
      <c r="A860" s="9">
        <v>2</v>
      </c>
      <c r="B860" s="96" t="s">
        <v>2110</v>
      </c>
      <c r="C860" s="64">
        <v>4091</v>
      </c>
      <c r="D860" s="9" t="s">
        <v>2874</v>
      </c>
      <c r="E860" s="9">
        <v>1000</v>
      </c>
      <c r="F860" s="11">
        <v>2.96700669097009E-2</v>
      </c>
      <c r="G860" s="105" t="s">
        <v>6008</v>
      </c>
      <c r="H860" s="11">
        <v>3.8686053293328901E-2</v>
      </c>
      <c r="I860" s="11">
        <v>9.0948727959234393E-2</v>
      </c>
      <c r="J860" s="105" t="s">
        <v>6009</v>
      </c>
      <c r="K860" s="87" t="str">
        <f t="shared" si="39"/>
        <v/>
      </c>
      <c r="L860" s="16" t="str">
        <f t="shared" si="40"/>
        <v/>
      </c>
      <c r="M860" s="16" t="str">
        <f t="shared" si="41"/>
        <v/>
      </c>
    </row>
    <row r="861" spans="1:13" x14ac:dyDescent="0.3">
      <c r="A861" s="9">
        <v>3</v>
      </c>
      <c r="B861" s="96" t="s">
        <v>2111</v>
      </c>
      <c r="C861" s="64">
        <v>4092</v>
      </c>
      <c r="D861" s="9" t="s">
        <v>2875</v>
      </c>
      <c r="E861" s="9">
        <v>982</v>
      </c>
      <c r="F861" s="11">
        <v>2.58133716581706E-2</v>
      </c>
      <c r="G861" s="105" t="s">
        <v>6010</v>
      </c>
      <c r="H861" s="11">
        <v>2.6725398046975501E-2</v>
      </c>
      <c r="I861" s="11">
        <v>8.0453016585715603E-2</v>
      </c>
      <c r="J861" s="105" t="s">
        <v>6011</v>
      </c>
      <c r="K861" s="87" t="str">
        <f t="shared" si="39"/>
        <v/>
      </c>
      <c r="L861" s="16" t="str">
        <f t="shared" si="40"/>
        <v/>
      </c>
      <c r="M861" s="16" t="str">
        <f t="shared" si="41"/>
        <v/>
      </c>
    </row>
    <row r="862" spans="1:13" x14ac:dyDescent="0.3">
      <c r="A862" s="9">
        <v>4</v>
      </c>
      <c r="B862" s="96" t="s">
        <v>2112</v>
      </c>
      <c r="C862" s="64">
        <v>4094</v>
      </c>
      <c r="D862" s="9" t="s">
        <v>2876</v>
      </c>
      <c r="E862" s="9">
        <v>50</v>
      </c>
      <c r="F862" s="11">
        <v>2.70343542296267E-2</v>
      </c>
      <c r="G862" s="105" t="s">
        <v>6012</v>
      </c>
      <c r="H862" s="11">
        <v>1.7621436608897999E-2</v>
      </c>
      <c r="I862" s="11">
        <v>6.4886619170712201E-2</v>
      </c>
      <c r="J862" s="105" t="s">
        <v>6013</v>
      </c>
      <c r="K862" s="87" t="str">
        <f t="shared" si="39"/>
        <v>ACHTUNG! Anzahl Beobachtungen unter 60, P95 ist statistisch nicht robust!</v>
      </c>
      <c r="L862" s="16" t="str">
        <f t="shared" si="40"/>
        <v/>
      </c>
      <c r="M862" s="16" t="str">
        <f t="shared" si="41"/>
        <v>ACHTUNG! Anzahl Beobachtungen unter 60, P95 ist statistisch nicht robust!</v>
      </c>
    </row>
    <row r="863" spans="1:13" x14ac:dyDescent="0.3">
      <c r="A863" s="9">
        <v>4</v>
      </c>
      <c r="B863" s="96" t="s">
        <v>6014</v>
      </c>
      <c r="C863" s="64">
        <v>4098</v>
      </c>
      <c r="D863" s="9" t="s">
        <v>3609</v>
      </c>
      <c r="E863" s="9">
        <v>29</v>
      </c>
      <c r="F863" s="11">
        <v>1.8243809148569001E-2</v>
      </c>
      <c r="G863" s="105" t="s">
        <v>6015</v>
      </c>
      <c r="H863" s="11">
        <v>1.5951528688945001E-2</v>
      </c>
      <c r="I863" s="11">
        <v>4.91390438714355E-2</v>
      </c>
      <c r="J863" s="105" t="s">
        <v>6016</v>
      </c>
      <c r="K863" s="87" t="str">
        <f t="shared" si="39"/>
        <v>ACHTUNG! Anzahl Beobachtungen unter 60, P95 ist statistisch nicht robust!</v>
      </c>
      <c r="L863" s="16" t="str">
        <f t="shared" si="40"/>
        <v/>
      </c>
      <c r="M863" s="16" t="str">
        <f t="shared" si="41"/>
        <v>ACHTUNG! Anzahl Beobachtungen unter 60, P95 ist statistisch nicht robust!</v>
      </c>
    </row>
    <row r="864" spans="1:13" x14ac:dyDescent="0.3">
      <c r="A864" s="9">
        <v>3</v>
      </c>
      <c r="B864" s="96" t="s">
        <v>4654</v>
      </c>
      <c r="C864" s="64">
        <v>4099</v>
      </c>
      <c r="D864" s="9" t="s">
        <v>2878</v>
      </c>
      <c r="E864" s="9">
        <v>180</v>
      </c>
      <c r="F864" s="11">
        <v>2.4007421896540999E-2</v>
      </c>
      <c r="G864" s="105" t="s">
        <v>6017</v>
      </c>
      <c r="H864" s="11">
        <v>5.7914021067360398E-2</v>
      </c>
      <c r="I864" s="11">
        <v>9.6488375098238502E-2</v>
      </c>
      <c r="J864" s="105" t="s">
        <v>6018</v>
      </c>
      <c r="K864" s="87" t="str">
        <f t="shared" si="39"/>
        <v/>
      </c>
      <c r="L864" s="16" t="str">
        <f t="shared" si="40"/>
        <v/>
      </c>
      <c r="M864" s="16" t="str">
        <f t="shared" si="41"/>
        <v/>
      </c>
    </row>
    <row r="865" spans="1:13" x14ac:dyDescent="0.3">
      <c r="A865" s="9">
        <v>4</v>
      </c>
      <c r="B865" s="96" t="s">
        <v>4656</v>
      </c>
      <c r="C865" s="64">
        <v>4100</v>
      </c>
      <c r="D865" s="9" t="s">
        <v>2879</v>
      </c>
      <c r="E865" s="9">
        <v>139</v>
      </c>
      <c r="F865" s="11">
        <v>1.60095430454224E-2</v>
      </c>
      <c r="G865" s="105" t="s">
        <v>6019</v>
      </c>
      <c r="H865" s="11">
        <v>4.8592863918826001E-2</v>
      </c>
      <c r="I865" s="11">
        <v>4.1019445501569898E-2</v>
      </c>
      <c r="J865" s="105" t="s">
        <v>6020</v>
      </c>
      <c r="K865" s="87" t="str">
        <f t="shared" si="39"/>
        <v/>
      </c>
      <c r="L865" s="16" t="str">
        <f t="shared" si="40"/>
        <v/>
      </c>
      <c r="M865" s="16" t="str">
        <f t="shared" si="41"/>
        <v/>
      </c>
    </row>
    <row r="866" spans="1:13" x14ac:dyDescent="0.3">
      <c r="A866" s="9">
        <v>4</v>
      </c>
      <c r="B866" s="96" t="s">
        <v>4659</v>
      </c>
      <c r="C866" s="64">
        <v>4101</v>
      </c>
      <c r="D866" s="9" t="s">
        <v>2880</v>
      </c>
      <c r="E866" s="9">
        <v>22</v>
      </c>
      <c r="F866" s="11">
        <v>9.1505837459727006E-3</v>
      </c>
      <c r="G866" s="105" t="s">
        <v>6021</v>
      </c>
      <c r="H866" s="11">
        <v>8.9283119099585993E-3</v>
      </c>
      <c r="I866" s="11">
        <v>2.6460143633694401E-2</v>
      </c>
      <c r="J866" s="105" t="s">
        <v>6022</v>
      </c>
      <c r="K866" s="87" t="str">
        <f t="shared" si="39"/>
        <v>ACHTUNG! Anzahl Beobachtungen unter 60, P95 ist statistisch nicht robust!</v>
      </c>
      <c r="L866" s="16" t="str">
        <f t="shared" si="40"/>
        <v/>
      </c>
      <c r="M866" s="16" t="str">
        <f t="shared" si="41"/>
        <v>ACHTUNG! Anzahl Beobachtungen unter 60, P95 ist statistisch nicht robust!</v>
      </c>
    </row>
    <row r="867" spans="1:13" x14ac:dyDescent="0.3">
      <c r="A867" s="9">
        <v>2</v>
      </c>
      <c r="B867" s="96" t="s">
        <v>3297</v>
      </c>
      <c r="C867" s="64">
        <v>4105</v>
      </c>
      <c r="D867" s="9" t="s">
        <v>3610</v>
      </c>
      <c r="E867" s="9">
        <v>2</v>
      </c>
      <c r="F867" s="11">
        <v>1.1467203326731601E-2</v>
      </c>
      <c r="G867" s="105" t="s">
        <v>6023</v>
      </c>
      <c r="H867" s="11">
        <v>7.9468198204027708E-3</v>
      </c>
      <c r="I867" s="11">
        <v>1.6524528492218599E-2</v>
      </c>
      <c r="J867" s="105" t="s">
        <v>6024</v>
      </c>
      <c r="K867" s="87" t="str">
        <f t="shared" si="39"/>
        <v>ACHTUNG! Anzahl Beobachtungen unter 10, Mittelwert und P95 sind statistisch nicht robust!</v>
      </c>
      <c r="L867" s="16" t="str">
        <f t="shared" si="40"/>
        <v>ACHTUNG! Anzahl Beobachtungen unter 10, Mittelwert und P95 sind statistisch nicht robust!</v>
      </c>
      <c r="M867" s="16" t="str">
        <f t="shared" si="41"/>
        <v>ACHTUNG! Anzahl Beobachtungen unter 60, P95 ist statistisch nicht robust!</v>
      </c>
    </row>
    <row r="868" spans="1:13" x14ac:dyDescent="0.3">
      <c r="A868" s="9">
        <v>3</v>
      </c>
      <c r="B868" s="96" t="s">
        <v>3298</v>
      </c>
      <c r="C868" s="64">
        <v>4110</v>
      </c>
      <c r="D868" s="9" t="s">
        <v>3611</v>
      </c>
      <c r="E868" s="9">
        <v>2</v>
      </c>
      <c r="F868" s="11">
        <v>1.1467203326731601E-2</v>
      </c>
      <c r="G868" s="105" t="s">
        <v>6023</v>
      </c>
      <c r="H868" s="11">
        <v>7.9468198204027708E-3</v>
      </c>
      <c r="I868" s="11">
        <v>1.6524528492218599E-2</v>
      </c>
      <c r="J868" s="105" t="s">
        <v>6024</v>
      </c>
      <c r="K868" s="87" t="str">
        <f t="shared" si="39"/>
        <v>ACHTUNG! Anzahl Beobachtungen unter 10, Mittelwert und P95 sind statistisch nicht robust!</v>
      </c>
      <c r="L868" s="16" t="str">
        <f t="shared" si="40"/>
        <v>ACHTUNG! Anzahl Beobachtungen unter 10, Mittelwert und P95 sind statistisch nicht robust!</v>
      </c>
      <c r="M868" s="16" t="str">
        <f t="shared" si="41"/>
        <v>ACHTUNG! Anzahl Beobachtungen unter 60, P95 ist statistisch nicht robust!</v>
      </c>
    </row>
    <row r="869" spans="1:13" x14ac:dyDescent="0.3">
      <c r="A869" s="9">
        <v>2</v>
      </c>
      <c r="B869" s="96" t="s">
        <v>2113</v>
      </c>
      <c r="C869" s="64">
        <v>4125</v>
      </c>
      <c r="D869" s="9" t="s">
        <v>2881</v>
      </c>
      <c r="E869" s="9">
        <v>664</v>
      </c>
      <c r="F869" s="11">
        <v>1.0361865955429099</v>
      </c>
      <c r="G869" s="105" t="s">
        <v>6025</v>
      </c>
      <c r="H869" s="11">
        <v>1.36733363062152</v>
      </c>
      <c r="I869" s="11">
        <v>3.4983145015546699</v>
      </c>
      <c r="J869" s="105" t="s">
        <v>6026</v>
      </c>
      <c r="K869" s="87" t="str">
        <f t="shared" si="39"/>
        <v/>
      </c>
      <c r="L869" s="16" t="str">
        <f t="shared" si="40"/>
        <v/>
      </c>
      <c r="M869" s="16" t="str">
        <f t="shared" si="41"/>
        <v/>
      </c>
    </row>
    <row r="870" spans="1:13" x14ac:dyDescent="0.3">
      <c r="A870" s="9">
        <v>3</v>
      </c>
      <c r="B870" s="96" t="s">
        <v>2114</v>
      </c>
      <c r="C870" s="64">
        <v>4126</v>
      </c>
      <c r="D870" s="9" t="s">
        <v>2882</v>
      </c>
      <c r="E870" s="9">
        <v>218</v>
      </c>
      <c r="F870" s="11">
        <v>0.19102538851881801</v>
      </c>
      <c r="G870" s="105" t="s">
        <v>6027</v>
      </c>
      <c r="H870" s="11">
        <v>0.218379385531766</v>
      </c>
      <c r="I870" s="11">
        <v>0.64516129032258096</v>
      </c>
      <c r="J870" s="105" t="s">
        <v>6028</v>
      </c>
      <c r="K870" s="87" t="str">
        <f t="shared" si="39"/>
        <v/>
      </c>
      <c r="L870" s="16" t="str">
        <f t="shared" si="40"/>
        <v/>
      </c>
      <c r="M870" s="16" t="str">
        <f t="shared" si="41"/>
        <v/>
      </c>
    </row>
    <row r="871" spans="1:13" x14ac:dyDescent="0.3">
      <c r="A871" s="9">
        <v>4</v>
      </c>
      <c r="B871" s="96" t="s">
        <v>2115</v>
      </c>
      <c r="C871" s="64">
        <v>4127</v>
      </c>
      <c r="D871" s="9" t="s">
        <v>2883</v>
      </c>
      <c r="E871" s="9">
        <v>24</v>
      </c>
      <c r="F871" s="11">
        <v>0.22456897380937799</v>
      </c>
      <c r="G871" s="105" t="s">
        <v>6029</v>
      </c>
      <c r="H871" s="11">
        <v>0.234893247259779</v>
      </c>
      <c r="I871" s="11">
        <v>0.63194531543960897</v>
      </c>
      <c r="J871" s="105" t="s">
        <v>6030</v>
      </c>
      <c r="K871" s="87" t="str">
        <f t="shared" si="39"/>
        <v>ACHTUNG! Anzahl Beobachtungen unter 60, P95 ist statistisch nicht robust!</v>
      </c>
      <c r="L871" s="16" t="str">
        <f t="shared" si="40"/>
        <v/>
      </c>
      <c r="M871" s="16" t="str">
        <f t="shared" si="41"/>
        <v>ACHTUNG! Anzahl Beobachtungen unter 60, P95 ist statistisch nicht robust!</v>
      </c>
    </row>
    <row r="872" spans="1:13" x14ac:dyDescent="0.3">
      <c r="A872" s="9">
        <v>4</v>
      </c>
      <c r="B872" s="96" t="s">
        <v>2116</v>
      </c>
      <c r="C872" s="64">
        <v>4128</v>
      </c>
      <c r="D872" s="9" t="s">
        <v>2884</v>
      </c>
      <c r="E872" s="9">
        <v>20</v>
      </c>
      <c r="F872" s="11">
        <v>0.25393297891490602</v>
      </c>
      <c r="G872" s="105" t="s">
        <v>6031</v>
      </c>
      <c r="H872" s="11">
        <v>0.21500948563181899</v>
      </c>
      <c r="I872" s="11">
        <v>0.62232017631737102</v>
      </c>
      <c r="J872" s="105" t="s">
        <v>6032</v>
      </c>
      <c r="K872" s="87" t="str">
        <f t="shared" si="39"/>
        <v>ACHTUNG! Anzahl Beobachtungen unter 60, P95 ist statistisch nicht robust!</v>
      </c>
      <c r="L872" s="16" t="str">
        <f t="shared" si="40"/>
        <v/>
      </c>
      <c r="M872" s="16" t="str">
        <f t="shared" si="41"/>
        <v>ACHTUNG! Anzahl Beobachtungen unter 60, P95 ist statistisch nicht robust!</v>
      </c>
    </row>
    <row r="873" spans="1:13" x14ac:dyDescent="0.3">
      <c r="A873" s="9">
        <v>4</v>
      </c>
      <c r="B873" s="96" t="s">
        <v>2117</v>
      </c>
      <c r="C873" s="64">
        <v>4129</v>
      </c>
      <c r="D873" s="9" t="s">
        <v>2885</v>
      </c>
      <c r="E873" s="9">
        <v>39</v>
      </c>
      <c r="F873" s="11">
        <v>0.27875873746301499</v>
      </c>
      <c r="G873" s="105" t="s">
        <v>6033</v>
      </c>
      <c r="H873" s="11">
        <v>0.32965468874628401</v>
      </c>
      <c r="I873" s="11">
        <v>0.90235124760076801</v>
      </c>
      <c r="J873" s="105" t="s">
        <v>6034</v>
      </c>
      <c r="K873" s="87" t="str">
        <f t="shared" si="39"/>
        <v>ACHTUNG! Anzahl Beobachtungen unter 60, P95 ist statistisch nicht robust!</v>
      </c>
      <c r="L873" s="16" t="str">
        <f t="shared" si="40"/>
        <v/>
      </c>
      <c r="M873" s="16" t="str">
        <f t="shared" si="41"/>
        <v>ACHTUNG! Anzahl Beobachtungen unter 60, P95 ist statistisch nicht robust!</v>
      </c>
    </row>
    <row r="874" spans="1:13" x14ac:dyDescent="0.3">
      <c r="A874" s="9">
        <v>3</v>
      </c>
      <c r="B874" s="96" t="s">
        <v>2118</v>
      </c>
      <c r="C874" s="64">
        <v>4130</v>
      </c>
      <c r="D874" s="9" t="s">
        <v>2886</v>
      </c>
      <c r="E874" s="9">
        <v>484</v>
      </c>
      <c r="F874" s="11">
        <v>1.2348388212716199</v>
      </c>
      <c r="G874" s="105" t="s">
        <v>6035</v>
      </c>
      <c r="H874" s="11">
        <v>1.5011643535261501</v>
      </c>
      <c r="I874" s="11">
        <v>4.0296252110431796</v>
      </c>
      <c r="J874" s="105" t="s">
        <v>6036</v>
      </c>
      <c r="K874" s="87" t="str">
        <f t="shared" si="39"/>
        <v/>
      </c>
      <c r="L874" s="16" t="str">
        <f t="shared" si="40"/>
        <v/>
      </c>
      <c r="M874" s="16" t="str">
        <f t="shared" si="41"/>
        <v/>
      </c>
    </row>
    <row r="875" spans="1:13" x14ac:dyDescent="0.3">
      <c r="A875" s="9">
        <v>4</v>
      </c>
      <c r="B875" s="96" t="s">
        <v>2119</v>
      </c>
      <c r="C875" s="64">
        <v>4131</v>
      </c>
      <c r="D875" s="9" t="s">
        <v>2887</v>
      </c>
      <c r="E875" s="9">
        <v>77</v>
      </c>
      <c r="F875" s="11">
        <v>0.22778040856019699</v>
      </c>
      <c r="G875" s="105" t="s">
        <v>6037</v>
      </c>
      <c r="H875" s="11">
        <v>0.258535880536652</v>
      </c>
      <c r="I875" s="11">
        <v>0.727915461301888</v>
      </c>
      <c r="J875" s="105" t="s">
        <v>6038</v>
      </c>
      <c r="K875" s="87" t="str">
        <f t="shared" si="39"/>
        <v/>
      </c>
      <c r="L875" s="16" t="str">
        <f t="shared" si="40"/>
        <v/>
      </c>
      <c r="M875" s="16" t="str">
        <f t="shared" si="41"/>
        <v/>
      </c>
    </row>
    <row r="876" spans="1:13" x14ac:dyDescent="0.3">
      <c r="A876" s="9">
        <v>5</v>
      </c>
      <c r="B876" s="96" t="s">
        <v>2120</v>
      </c>
      <c r="C876" s="64">
        <v>4132</v>
      </c>
      <c r="D876" s="9" t="s">
        <v>2888</v>
      </c>
      <c r="E876" s="9">
        <v>74</v>
      </c>
      <c r="F876" s="11">
        <v>0.21910673796020699</v>
      </c>
      <c r="G876" s="105" t="s">
        <v>6039</v>
      </c>
      <c r="H876" s="11">
        <v>0.25660709053460101</v>
      </c>
      <c r="I876" s="11">
        <v>0.71383197956745204</v>
      </c>
      <c r="J876" s="105" t="s">
        <v>6040</v>
      </c>
      <c r="K876" s="87" t="str">
        <f t="shared" si="39"/>
        <v/>
      </c>
      <c r="L876" s="16" t="str">
        <f t="shared" si="40"/>
        <v/>
      </c>
      <c r="M876" s="16" t="str">
        <f t="shared" si="41"/>
        <v/>
      </c>
    </row>
    <row r="877" spans="1:13" x14ac:dyDescent="0.3">
      <c r="A877" s="9">
        <v>5</v>
      </c>
      <c r="B877" s="96" t="s">
        <v>2121</v>
      </c>
      <c r="C877" s="64">
        <v>4135</v>
      </c>
      <c r="D877" s="9" t="s">
        <v>2889</v>
      </c>
      <c r="E877" s="9">
        <v>3</v>
      </c>
      <c r="F877" s="11">
        <v>0.441730950026613</v>
      </c>
      <c r="G877" s="105" t="s">
        <v>6041</v>
      </c>
      <c r="H877" s="11">
        <v>0.25511142969483602</v>
      </c>
      <c r="I877" s="11">
        <v>0.68214615210541896</v>
      </c>
      <c r="J877" s="105" t="s">
        <v>6042</v>
      </c>
      <c r="K877" s="87" t="str">
        <f t="shared" si="39"/>
        <v>ACHTUNG! Anzahl Beobachtungen unter 10, Mittelwert und P95 sind statistisch nicht robust!</v>
      </c>
      <c r="L877" s="16" t="str">
        <f t="shared" si="40"/>
        <v>ACHTUNG! Anzahl Beobachtungen unter 10, Mittelwert und P95 sind statistisch nicht robust!</v>
      </c>
      <c r="M877" s="16" t="str">
        <f t="shared" si="41"/>
        <v>ACHTUNG! Anzahl Beobachtungen unter 60, P95 ist statistisch nicht robust!</v>
      </c>
    </row>
    <row r="878" spans="1:13" x14ac:dyDescent="0.3">
      <c r="A878" s="9">
        <v>4</v>
      </c>
      <c r="B878" s="96" t="s">
        <v>2122</v>
      </c>
      <c r="C878" s="64">
        <v>4137</v>
      </c>
      <c r="D878" s="9" t="s">
        <v>2890</v>
      </c>
      <c r="E878" s="9">
        <v>95</v>
      </c>
      <c r="F878" s="11">
        <v>1.5728894342647199</v>
      </c>
      <c r="G878" s="105" t="s">
        <v>6043</v>
      </c>
      <c r="H878" s="11">
        <v>1.27322063939262</v>
      </c>
      <c r="I878" s="11">
        <v>3.9081104291379298</v>
      </c>
      <c r="J878" s="105" t="s">
        <v>6044</v>
      </c>
      <c r="K878" s="87" t="str">
        <f t="shared" si="39"/>
        <v/>
      </c>
      <c r="L878" s="16" t="str">
        <f t="shared" si="40"/>
        <v/>
      </c>
      <c r="M878" s="16" t="str">
        <f t="shared" si="41"/>
        <v/>
      </c>
    </row>
    <row r="879" spans="1:13" x14ac:dyDescent="0.3">
      <c r="A879" s="9">
        <v>4</v>
      </c>
      <c r="B879" s="96" t="s">
        <v>2123</v>
      </c>
      <c r="C879" s="64">
        <v>4138</v>
      </c>
      <c r="D879" s="9" t="s">
        <v>2891</v>
      </c>
      <c r="E879" s="9">
        <v>56</v>
      </c>
      <c r="F879" s="11">
        <v>1.45992822932274</v>
      </c>
      <c r="G879" s="105" t="s">
        <v>6045</v>
      </c>
      <c r="H879" s="11">
        <v>1.29727413327999</v>
      </c>
      <c r="I879" s="11">
        <v>4.3505313834135704</v>
      </c>
      <c r="J879" s="105" t="s">
        <v>6046</v>
      </c>
      <c r="K879" s="87" t="str">
        <f t="shared" si="39"/>
        <v>ACHTUNG! Anzahl Beobachtungen unter 60, P95 ist statistisch nicht robust!</v>
      </c>
      <c r="L879" s="16" t="str">
        <f t="shared" si="40"/>
        <v/>
      </c>
      <c r="M879" s="16" t="str">
        <f t="shared" si="41"/>
        <v>ACHTUNG! Anzahl Beobachtungen unter 60, P95 ist statistisch nicht robust!</v>
      </c>
    </row>
    <row r="880" spans="1:13" x14ac:dyDescent="0.3">
      <c r="A880" s="9">
        <v>5</v>
      </c>
      <c r="B880" s="96" t="s">
        <v>3299</v>
      </c>
      <c r="C880" s="64">
        <v>4139</v>
      </c>
      <c r="D880" s="9" t="s">
        <v>3612</v>
      </c>
      <c r="E880" s="9">
        <v>1</v>
      </c>
      <c r="F880" s="11">
        <v>0.92861051756342206</v>
      </c>
      <c r="G880" s="105"/>
      <c r="H880" s="11"/>
      <c r="I880" s="11"/>
      <c r="J880" s="105"/>
      <c r="K880" s="87" t="str">
        <f t="shared" si="39"/>
        <v>ACHTUNG! Anzahl Beobachtungen unter 10, Mittelwert und P95 sind statistisch nicht robust!</v>
      </c>
      <c r="L880" s="16" t="str">
        <f t="shared" si="40"/>
        <v>ACHTUNG! Anzahl Beobachtungen unter 10, Mittelwert und P95 sind statistisch nicht robust!</v>
      </c>
      <c r="M880" s="16" t="str">
        <f t="shared" si="41"/>
        <v>ACHTUNG! Anzahl Beobachtungen unter 60, P95 ist statistisch nicht robust!</v>
      </c>
    </row>
    <row r="881" spans="1:13" x14ac:dyDescent="0.3">
      <c r="A881" s="9">
        <v>5</v>
      </c>
      <c r="B881" s="96" t="s">
        <v>3300</v>
      </c>
      <c r="C881" s="64">
        <v>4140</v>
      </c>
      <c r="D881" s="9" t="s">
        <v>3613</v>
      </c>
      <c r="E881" s="9">
        <v>8</v>
      </c>
      <c r="F881" s="11">
        <v>1.2768798141686699</v>
      </c>
      <c r="G881" s="105" t="s">
        <v>6047</v>
      </c>
      <c r="H881" s="11">
        <v>0.81317825941882105</v>
      </c>
      <c r="I881" s="11">
        <v>2.54510625773848</v>
      </c>
      <c r="J881" s="105" t="s">
        <v>6048</v>
      </c>
      <c r="K881" s="87" t="str">
        <f t="shared" si="39"/>
        <v>ACHTUNG! Anzahl Beobachtungen unter 10, Mittelwert und P95 sind statistisch nicht robust!</v>
      </c>
      <c r="L881" s="16" t="str">
        <f t="shared" si="40"/>
        <v>ACHTUNG! Anzahl Beobachtungen unter 10, Mittelwert und P95 sind statistisch nicht robust!</v>
      </c>
      <c r="M881" s="16" t="str">
        <f t="shared" si="41"/>
        <v>ACHTUNG! Anzahl Beobachtungen unter 60, P95 ist statistisch nicht robust!</v>
      </c>
    </row>
    <row r="882" spans="1:13" x14ac:dyDescent="0.3">
      <c r="A882" s="9">
        <v>5</v>
      </c>
      <c r="B882" s="96" t="s">
        <v>2124</v>
      </c>
      <c r="C882" s="64">
        <v>4141</v>
      </c>
      <c r="D882" s="9" t="s">
        <v>2892</v>
      </c>
      <c r="E882" s="9">
        <v>22</v>
      </c>
      <c r="F882" s="11">
        <v>1.34408892542182</v>
      </c>
      <c r="G882" s="105" t="s">
        <v>6049</v>
      </c>
      <c r="H882" s="11">
        <v>1.33761622771178</v>
      </c>
      <c r="I882" s="11">
        <v>3.1671192424419798</v>
      </c>
      <c r="J882" s="105" t="s">
        <v>6050</v>
      </c>
      <c r="K882" s="87" t="str">
        <f t="shared" si="39"/>
        <v>ACHTUNG! Anzahl Beobachtungen unter 60, P95 ist statistisch nicht robust!</v>
      </c>
      <c r="L882" s="16" t="str">
        <f t="shared" si="40"/>
        <v/>
      </c>
      <c r="M882" s="16" t="str">
        <f t="shared" si="41"/>
        <v>ACHTUNG! Anzahl Beobachtungen unter 60, P95 ist statistisch nicht robust!</v>
      </c>
    </row>
    <row r="883" spans="1:13" x14ac:dyDescent="0.3">
      <c r="A883" s="9">
        <v>5</v>
      </c>
      <c r="B883" s="96" t="s">
        <v>3301</v>
      </c>
      <c r="C883" s="64">
        <v>4142</v>
      </c>
      <c r="D883" s="9" t="s">
        <v>3614</v>
      </c>
      <c r="E883" s="9">
        <v>25</v>
      </c>
      <c r="F883" s="11">
        <v>1.6416950180752199</v>
      </c>
      <c r="G883" s="105" t="s">
        <v>6051</v>
      </c>
      <c r="H883" s="11">
        <v>1.4242935841147299</v>
      </c>
      <c r="I883" s="11">
        <v>4.5363793260059904</v>
      </c>
      <c r="J883" s="105" t="s">
        <v>6052</v>
      </c>
      <c r="K883" s="87" t="str">
        <f t="shared" si="39"/>
        <v>ACHTUNG! Anzahl Beobachtungen unter 60, P95 ist statistisch nicht robust!</v>
      </c>
      <c r="L883" s="16" t="str">
        <f t="shared" si="40"/>
        <v/>
      </c>
      <c r="M883" s="16" t="str">
        <f t="shared" si="41"/>
        <v>ACHTUNG! Anzahl Beobachtungen unter 60, P95 ist statistisch nicht robust!</v>
      </c>
    </row>
    <row r="884" spans="1:13" x14ac:dyDescent="0.3">
      <c r="A884" s="9">
        <v>4</v>
      </c>
      <c r="B884" s="96" t="s">
        <v>2126</v>
      </c>
      <c r="C884" s="64">
        <v>4144</v>
      </c>
      <c r="D884" s="9" t="s">
        <v>2894</v>
      </c>
      <c r="E884" s="9">
        <v>53</v>
      </c>
      <c r="F884" s="11">
        <v>0.103852804416957</v>
      </c>
      <c r="G884" s="105" t="s">
        <v>6053</v>
      </c>
      <c r="H884" s="11">
        <v>0.183643220954507</v>
      </c>
      <c r="I884" s="11">
        <v>0.39712410731518999</v>
      </c>
      <c r="J884" s="105" t="s">
        <v>6054</v>
      </c>
      <c r="K884" s="87" t="str">
        <f t="shared" si="39"/>
        <v>ACHTUNG! Anzahl Beobachtungen unter 60, P95 ist statistisch nicht robust!</v>
      </c>
      <c r="L884" s="16" t="str">
        <f t="shared" si="40"/>
        <v/>
      </c>
      <c r="M884" s="16" t="str">
        <f t="shared" si="41"/>
        <v>ACHTUNG! Anzahl Beobachtungen unter 60, P95 ist statistisch nicht robust!</v>
      </c>
    </row>
    <row r="885" spans="1:13" x14ac:dyDescent="0.3">
      <c r="A885" s="9">
        <v>4</v>
      </c>
      <c r="B885" s="96" t="s">
        <v>3302</v>
      </c>
      <c r="C885" s="64">
        <v>4148</v>
      </c>
      <c r="D885" s="9" t="s">
        <v>3615</v>
      </c>
      <c r="E885" s="9">
        <v>10</v>
      </c>
      <c r="F885" s="11">
        <v>0.51172879526044401</v>
      </c>
      <c r="G885" s="105" t="s">
        <v>6055</v>
      </c>
      <c r="H885" s="11">
        <v>0.29324668486067101</v>
      </c>
      <c r="I885" s="11">
        <v>0.91435087803646797</v>
      </c>
      <c r="J885" s="105" t="s">
        <v>6056</v>
      </c>
      <c r="K885" s="87" t="str">
        <f t="shared" si="39"/>
        <v>ACHTUNG! Anzahl Beobachtungen unter 60, P95 ist statistisch nicht robust!</v>
      </c>
      <c r="L885" s="16" t="str">
        <f t="shared" si="40"/>
        <v/>
      </c>
      <c r="M885" s="16" t="str">
        <f t="shared" si="41"/>
        <v>ACHTUNG! Anzahl Beobachtungen unter 60, P95 ist statistisch nicht robust!</v>
      </c>
    </row>
    <row r="886" spans="1:13" x14ac:dyDescent="0.3">
      <c r="A886" s="9">
        <v>4</v>
      </c>
      <c r="B886" s="96" t="s">
        <v>2128</v>
      </c>
      <c r="C886" s="64">
        <v>4149</v>
      </c>
      <c r="D886" s="9" t="s">
        <v>2896</v>
      </c>
      <c r="E886" s="9">
        <v>56</v>
      </c>
      <c r="F886" s="11">
        <v>0.51079052620047605</v>
      </c>
      <c r="G886" s="105" t="s">
        <v>6057</v>
      </c>
      <c r="H886" s="11">
        <v>0.68272818940756597</v>
      </c>
      <c r="I886" s="11">
        <v>1.3028985251469301</v>
      </c>
      <c r="J886" s="105" t="s">
        <v>6058</v>
      </c>
      <c r="K886" s="87" t="str">
        <f t="shared" si="39"/>
        <v>ACHTUNG! Anzahl Beobachtungen unter 60, P95 ist statistisch nicht robust!</v>
      </c>
      <c r="L886" s="16" t="str">
        <f t="shared" si="40"/>
        <v/>
      </c>
      <c r="M886" s="16" t="str">
        <f t="shared" si="41"/>
        <v>ACHTUNG! Anzahl Beobachtungen unter 60, P95 ist statistisch nicht robust!</v>
      </c>
    </row>
    <row r="887" spans="1:13" x14ac:dyDescent="0.3">
      <c r="A887" s="9">
        <v>5</v>
      </c>
      <c r="B887" s="96" t="s">
        <v>2129</v>
      </c>
      <c r="C887" s="64">
        <v>4150</v>
      </c>
      <c r="D887" s="9" t="s">
        <v>2897</v>
      </c>
      <c r="E887" s="9">
        <v>39</v>
      </c>
      <c r="F887" s="11">
        <v>0.25996494931050301</v>
      </c>
      <c r="G887" s="105" t="s">
        <v>6059</v>
      </c>
      <c r="H887" s="11">
        <v>0.22092169518938401</v>
      </c>
      <c r="I887" s="11">
        <v>0.67440355192054502</v>
      </c>
      <c r="J887" s="105" t="s">
        <v>6060</v>
      </c>
      <c r="K887" s="87" t="str">
        <f t="shared" si="39"/>
        <v>ACHTUNG! Anzahl Beobachtungen unter 60, P95 ist statistisch nicht robust!</v>
      </c>
      <c r="L887" s="16" t="str">
        <f t="shared" si="40"/>
        <v/>
      </c>
      <c r="M887" s="16" t="str">
        <f t="shared" si="41"/>
        <v>ACHTUNG! Anzahl Beobachtungen unter 60, P95 ist statistisch nicht robust!</v>
      </c>
    </row>
    <row r="888" spans="1:13" x14ac:dyDescent="0.3">
      <c r="A888" s="9">
        <v>5</v>
      </c>
      <c r="B888" s="96" t="s">
        <v>3303</v>
      </c>
      <c r="C888" s="64">
        <v>4152</v>
      </c>
      <c r="D888" s="9" t="s">
        <v>3616</v>
      </c>
      <c r="E888" s="9">
        <v>1</v>
      </c>
      <c r="F888" s="11">
        <v>1.7699115002053101</v>
      </c>
      <c r="G888" s="105"/>
      <c r="H888" s="11"/>
      <c r="I888" s="11"/>
      <c r="J888" s="105"/>
      <c r="K888" s="87" t="str">
        <f t="shared" si="39"/>
        <v>ACHTUNG! Anzahl Beobachtungen unter 10, Mittelwert und P95 sind statistisch nicht robust!</v>
      </c>
      <c r="L888" s="16" t="str">
        <f t="shared" si="40"/>
        <v>ACHTUNG! Anzahl Beobachtungen unter 10, Mittelwert und P95 sind statistisch nicht robust!</v>
      </c>
      <c r="M888" s="16" t="str">
        <f t="shared" si="41"/>
        <v>ACHTUNG! Anzahl Beobachtungen unter 60, P95 ist statistisch nicht robust!</v>
      </c>
    </row>
    <row r="889" spans="1:13" x14ac:dyDescent="0.3">
      <c r="A889" s="9">
        <v>5</v>
      </c>
      <c r="B889" s="96" t="s">
        <v>3304</v>
      </c>
      <c r="C889" s="64">
        <v>4153</v>
      </c>
      <c r="D889" s="9" t="s">
        <v>3617</v>
      </c>
      <c r="E889" s="9">
        <v>1</v>
      </c>
      <c r="F889" s="11">
        <v>4.46428571428571</v>
      </c>
      <c r="G889" s="105"/>
      <c r="H889" s="11"/>
      <c r="I889" s="11"/>
      <c r="J889" s="105"/>
      <c r="K889" s="87" t="str">
        <f t="shared" si="39"/>
        <v>ACHTUNG! Anzahl Beobachtungen unter 10, Mittelwert und P95 sind statistisch nicht robust!</v>
      </c>
      <c r="L889" s="16" t="str">
        <f t="shared" si="40"/>
        <v>ACHTUNG! Anzahl Beobachtungen unter 10, Mittelwert und P95 sind statistisch nicht robust!</v>
      </c>
      <c r="M889" s="16" t="str">
        <f t="shared" si="41"/>
        <v>ACHTUNG! Anzahl Beobachtungen unter 60, P95 ist statistisch nicht robust!</v>
      </c>
    </row>
    <row r="890" spans="1:13" x14ac:dyDescent="0.3">
      <c r="A890" s="9">
        <v>5</v>
      </c>
      <c r="B890" s="96" t="s">
        <v>3305</v>
      </c>
      <c r="C890" s="64">
        <v>4155</v>
      </c>
      <c r="D890" s="9" t="s">
        <v>3618</v>
      </c>
      <c r="E890" s="9">
        <v>17</v>
      </c>
      <c r="F890" s="11">
        <v>0.71949642527211899</v>
      </c>
      <c r="G890" s="105" t="s">
        <v>6061</v>
      </c>
      <c r="H890" s="11">
        <v>0.46967426658610201</v>
      </c>
      <c r="I890" s="11">
        <v>1.31513302014613</v>
      </c>
      <c r="J890" s="105" t="s">
        <v>6062</v>
      </c>
      <c r="K890" s="87" t="str">
        <f t="shared" si="39"/>
        <v>ACHTUNG! Anzahl Beobachtungen unter 60, P95 ist statistisch nicht robust!</v>
      </c>
      <c r="L890" s="16" t="str">
        <f t="shared" si="40"/>
        <v/>
      </c>
      <c r="M890" s="16" t="str">
        <f t="shared" si="41"/>
        <v>ACHTUNG! Anzahl Beobachtungen unter 60, P95 ist statistisch nicht robust!</v>
      </c>
    </row>
    <row r="891" spans="1:13" x14ac:dyDescent="0.3">
      <c r="A891" s="9">
        <v>4</v>
      </c>
      <c r="B891" s="96" t="s">
        <v>2130</v>
      </c>
      <c r="C891" s="64">
        <v>4158</v>
      </c>
      <c r="D891" s="9" t="s">
        <v>2898</v>
      </c>
      <c r="E891" s="9">
        <v>129</v>
      </c>
      <c r="F891" s="11">
        <v>0.56099767512672205</v>
      </c>
      <c r="G891" s="105" t="s">
        <v>6063</v>
      </c>
      <c r="H891" s="11">
        <v>0.42318177608865098</v>
      </c>
      <c r="I891" s="11">
        <v>1.2663613436901</v>
      </c>
      <c r="J891" s="105" t="s">
        <v>6064</v>
      </c>
      <c r="K891" s="87" t="str">
        <f t="shared" si="39"/>
        <v/>
      </c>
      <c r="L891" s="16" t="str">
        <f t="shared" si="40"/>
        <v/>
      </c>
      <c r="M891" s="16" t="str">
        <f t="shared" si="41"/>
        <v/>
      </c>
    </row>
    <row r="892" spans="1:13" x14ac:dyDescent="0.3">
      <c r="A892" s="9">
        <v>4</v>
      </c>
      <c r="B892" s="96" t="s">
        <v>2131</v>
      </c>
      <c r="C892" s="64">
        <v>4159</v>
      </c>
      <c r="D892" s="9" t="s">
        <v>2899</v>
      </c>
      <c r="E892" s="9">
        <v>63</v>
      </c>
      <c r="F892" s="11">
        <v>0.63485161014492097</v>
      </c>
      <c r="G892" s="105" t="s">
        <v>6065</v>
      </c>
      <c r="H892" s="11">
        <v>0.52308065267437698</v>
      </c>
      <c r="I892" s="11">
        <v>1.7975039201305001</v>
      </c>
      <c r="J892" s="105" t="s">
        <v>6066</v>
      </c>
      <c r="K892" s="87" t="str">
        <f t="shared" si="39"/>
        <v/>
      </c>
      <c r="L892" s="16" t="str">
        <f t="shared" si="40"/>
        <v/>
      </c>
      <c r="M892" s="16" t="str">
        <f t="shared" si="41"/>
        <v/>
      </c>
    </row>
    <row r="893" spans="1:13" x14ac:dyDescent="0.3">
      <c r="A893" s="9">
        <v>5</v>
      </c>
      <c r="B893" s="96" t="s">
        <v>2132</v>
      </c>
      <c r="C893" s="64">
        <v>4161</v>
      </c>
      <c r="D893" s="9" t="s">
        <v>2900</v>
      </c>
      <c r="E893" s="9">
        <v>12</v>
      </c>
      <c r="F893" s="11">
        <v>0.65773347439610497</v>
      </c>
      <c r="G893" s="105" t="s">
        <v>6067</v>
      </c>
      <c r="H893" s="11">
        <v>0.55376624641778505</v>
      </c>
      <c r="I893" s="11">
        <v>1.51923079083702</v>
      </c>
      <c r="J893" s="105" t="s">
        <v>6068</v>
      </c>
      <c r="K893" s="87" t="str">
        <f t="shared" si="39"/>
        <v>ACHTUNG! Anzahl Beobachtungen unter 60, P95 ist statistisch nicht robust!</v>
      </c>
      <c r="L893" s="16" t="str">
        <f t="shared" si="40"/>
        <v/>
      </c>
      <c r="M893" s="16" t="str">
        <f t="shared" si="41"/>
        <v>ACHTUNG! Anzahl Beobachtungen unter 60, P95 ist statistisch nicht robust!</v>
      </c>
    </row>
    <row r="894" spans="1:13" x14ac:dyDescent="0.3">
      <c r="A894" s="9">
        <v>5</v>
      </c>
      <c r="B894" s="96" t="s">
        <v>3306</v>
      </c>
      <c r="C894" s="64">
        <v>4162</v>
      </c>
      <c r="D894" s="9" t="s">
        <v>3619</v>
      </c>
      <c r="E894" s="9">
        <v>4</v>
      </c>
      <c r="F894" s="11">
        <v>0.13975852357179</v>
      </c>
      <c r="G894" s="105" t="s">
        <v>6069</v>
      </c>
      <c r="H894" s="11">
        <v>0.13698110683957901</v>
      </c>
      <c r="I894" s="11">
        <v>0.270131002635908</v>
      </c>
      <c r="J894" s="105" t="s">
        <v>6070</v>
      </c>
      <c r="K894" s="87" t="str">
        <f t="shared" si="39"/>
        <v>ACHTUNG! Anzahl Beobachtungen unter 10, Mittelwert und P95 sind statistisch nicht robust!</v>
      </c>
      <c r="L894" s="16" t="str">
        <f t="shared" si="40"/>
        <v>ACHTUNG! Anzahl Beobachtungen unter 10, Mittelwert und P95 sind statistisch nicht robust!</v>
      </c>
      <c r="M894" s="16" t="str">
        <f t="shared" si="41"/>
        <v>ACHTUNG! Anzahl Beobachtungen unter 60, P95 ist statistisch nicht robust!</v>
      </c>
    </row>
    <row r="895" spans="1:13" x14ac:dyDescent="0.3">
      <c r="A895" s="9">
        <v>5</v>
      </c>
      <c r="B895" s="96" t="s">
        <v>3307</v>
      </c>
      <c r="C895" s="64">
        <v>4163</v>
      </c>
      <c r="D895" s="9" t="s">
        <v>3620</v>
      </c>
      <c r="E895" s="9">
        <v>24</v>
      </c>
      <c r="F895" s="11">
        <v>0.48660232743483101</v>
      </c>
      <c r="G895" s="105" t="s">
        <v>6071</v>
      </c>
      <c r="H895" s="11">
        <v>0.33713087435178601</v>
      </c>
      <c r="I895" s="11">
        <v>1.14556277056277</v>
      </c>
      <c r="J895" s="105" t="s">
        <v>6072</v>
      </c>
      <c r="K895" s="87" t="str">
        <f t="shared" si="39"/>
        <v>ACHTUNG! Anzahl Beobachtungen unter 60, P95 ist statistisch nicht robust!</v>
      </c>
      <c r="L895" s="16" t="str">
        <f t="shared" si="40"/>
        <v/>
      </c>
      <c r="M895" s="16" t="str">
        <f t="shared" si="41"/>
        <v>ACHTUNG! Anzahl Beobachtungen unter 60, P95 ist statistisch nicht robust!</v>
      </c>
    </row>
    <row r="896" spans="1:13" x14ac:dyDescent="0.3">
      <c r="A896" s="9">
        <v>5</v>
      </c>
      <c r="B896" s="96" t="s">
        <v>3308</v>
      </c>
      <c r="C896" s="64">
        <v>4164</v>
      </c>
      <c r="D896" s="9" t="s">
        <v>3621</v>
      </c>
      <c r="E896" s="9">
        <v>2</v>
      </c>
      <c r="F896" s="11">
        <v>0.47134470020569302</v>
      </c>
      <c r="G896" s="105" t="s">
        <v>6073</v>
      </c>
      <c r="H896" s="11">
        <v>0.144851943614105</v>
      </c>
      <c r="I896" s="11">
        <v>0.56352791264351998</v>
      </c>
      <c r="J896" s="105" t="s">
        <v>6074</v>
      </c>
      <c r="K896" s="87" t="str">
        <f t="shared" si="39"/>
        <v>ACHTUNG! Anzahl Beobachtungen unter 10, Mittelwert und P95 sind statistisch nicht robust!</v>
      </c>
      <c r="L896" s="16" t="str">
        <f t="shared" si="40"/>
        <v>ACHTUNG! Anzahl Beobachtungen unter 10, Mittelwert und P95 sind statistisch nicht robust!</v>
      </c>
      <c r="M896" s="16" t="str">
        <f t="shared" si="41"/>
        <v>ACHTUNG! Anzahl Beobachtungen unter 60, P95 ist statistisch nicht robust!</v>
      </c>
    </row>
    <row r="897" spans="1:13" x14ac:dyDescent="0.3">
      <c r="A897" s="9">
        <v>5</v>
      </c>
      <c r="B897" s="96" t="s">
        <v>3309</v>
      </c>
      <c r="C897" s="64">
        <v>4166</v>
      </c>
      <c r="D897" s="9" t="s">
        <v>3622</v>
      </c>
      <c r="E897" s="9">
        <v>17</v>
      </c>
      <c r="F897" s="11">
        <v>0.76972388421522897</v>
      </c>
      <c r="G897" s="105" t="s">
        <v>6075</v>
      </c>
      <c r="H897" s="11">
        <v>0.62672219637206505</v>
      </c>
      <c r="I897" s="11">
        <v>1.94113275823075</v>
      </c>
      <c r="J897" s="105" t="s">
        <v>6076</v>
      </c>
      <c r="K897" s="87" t="str">
        <f t="shared" si="39"/>
        <v>ACHTUNG! Anzahl Beobachtungen unter 60, P95 ist statistisch nicht robust!</v>
      </c>
      <c r="L897" s="16" t="str">
        <f t="shared" si="40"/>
        <v/>
      </c>
      <c r="M897" s="16" t="str">
        <f t="shared" si="41"/>
        <v>ACHTUNG! Anzahl Beobachtungen unter 60, P95 ist statistisch nicht robust!</v>
      </c>
    </row>
    <row r="898" spans="1:13" x14ac:dyDescent="0.3">
      <c r="A898" s="9">
        <v>5</v>
      </c>
      <c r="B898" s="96" t="s">
        <v>3310</v>
      </c>
      <c r="C898" s="64">
        <v>4167</v>
      </c>
      <c r="D898" s="9" t="s">
        <v>3623</v>
      </c>
      <c r="E898" s="9">
        <v>1</v>
      </c>
      <c r="F898" s="11">
        <v>0.57003257328990198</v>
      </c>
      <c r="G898" s="105"/>
      <c r="H898" s="11"/>
      <c r="I898" s="11"/>
      <c r="J898" s="105"/>
      <c r="K898" s="87" t="str">
        <f t="shared" si="39"/>
        <v>ACHTUNG! Anzahl Beobachtungen unter 10, Mittelwert und P95 sind statistisch nicht robust!</v>
      </c>
      <c r="L898" s="16" t="str">
        <f t="shared" si="40"/>
        <v>ACHTUNG! Anzahl Beobachtungen unter 10, Mittelwert und P95 sind statistisch nicht robust!</v>
      </c>
      <c r="M898" s="16" t="str">
        <f t="shared" si="41"/>
        <v>ACHTUNG! Anzahl Beobachtungen unter 60, P95 ist statistisch nicht robust!</v>
      </c>
    </row>
    <row r="899" spans="1:13" x14ac:dyDescent="0.3">
      <c r="A899" s="9">
        <v>5</v>
      </c>
      <c r="B899" s="96" t="s">
        <v>3311</v>
      </c>
      <c r="C899" s="64">
        <v>4168</v>
      </c>
      <c r="D899" s="9" t="s">
        <v>3624</v>
      </c>
      <c r="E899" s="9">
        <v>4</v>
      </c>
      <c r="F899" s="11">
        <v>1.31683294707337</v>
      </c>
      <c r="G899" s="105" t="s">
        <v>6077</v>
      </c>
      <c r="H899" s="11">
        <v>0.379855647025028</v>
      </c>
      <c r="I899" s="11">
        <v>1.7601116151923</v>
      </c>
      <c r="J899" s="105" t="s">
        <v>6078</v>
      </c>
      <c r="K899" s="87" t="str">
        <f t="shared" si="39"/>
        <v>ACHTUNG! Anzahl Beobachtungen unter 10, Mittelwert und P95 sind statistisch nicht robust!</v>
      </c>
      <c r="L899" s="16" t="str">
        <f t="shared" si="40"/>
        <v>ACHTUNG! Anzahl Beobachtungen unter 10, Mittelwert und P95 sind statistisch nicht robust!</v>
      </c>
      <c r="M899" s="16" t="str">
        <f t="shared" si="41"/>
        <v>ACHTUNG! Anzahl Beobachtungen unter 60, P95 ist statistisch nicht robust!</v>
      </c>
    </row>
    <row r="900" spans="1:13" x14ac:dyDescent="0.3">
      <c r="A900" s="9">
        <v>4</v>
      </c>
      <c r="B900" s="96" t="s">
        <v>3312</v>
      </c>
      <c r="C900" s="64">
        <v>4169</v>
      </c>
      <c r="D900" s="9" t="s">
        <v>3625</v>
      </c>
      <c r="E900" s="9">
        <v>48</v>
      </c>
      <c r="F900" s="11">
        <v>3.2100893610812502</v>
      </c>
      <c r="G900" s="105" t="s">
        <v>6079</v>
      </c>
      <c r="H900" s="11">
        <v>2.7936930424884099</v>
      </c>
      <c r="I900" s="11">
        <v>5.8686599821373999</v>
      </c>
      <c r="J900" s="105" t="s">
        <v>6080</v>
      </c>
      <c r="K900" s="87" t="str">
        <f t="shared" ref="K900:K913" si="42">IF(NOT(L900=""),L900,IF(NOT(M900=""),M900,""))</f>
        <v>ACHTUNG! Anzahl Beobachtungen unter 60, P95 ist statistisch nicht robust!</v>
      </c>
      <c r="L900" s="16" t="str">
        <f t="shared" ref="L900:L913" si="43">IF(E900&lt;10,"ACHTUNG! Anzahl Beobachtungen unter 10, Mittelwert und P95 sind statistisch nicht robust!","")</f>
        <v/>
      </c>
      <c r="M900" s="16" t="str">
        <f t="shared" ref="M900:M913" si="44">IF(E900&lt;60,"ACHTUNG! Anzahl Beobachtungen unter 60, P95 ist statistisch nicht robust!","")</f>
        <v>ACHTUNG! Anzahl Beobachtungen unter 60, P95 ist statistisch nicht robust!</v>
      </c>
    </row>
    <row r="901" spans="1:13" x14ac:dyDescent="0.3">
      <c r="A901" s="9">
        <v>4</v>
      </c>
      <c r="B901" s="96" t="s">
        <v>3313</v>
      </c>
      <c r="C901" s="64">
        <v>4170</v>
      </c>
      <c r="D901" s="9" t="s">
        <v>3626</v>
      </c>
      <c r="E901" s="9">
        <v>18</v>
      </c>
      <c r="F901" s="11">
        <v>2.2329437470626701</v>
      </c>
      <c r="G901" s="105" t="s">
        <v>6081</v>
      </c>
      <c r="H901" s="11">
        <v>1.3907963381247599</v>
      </c>
      <c r="I901" s="11">
        <v>4.3328519561946699</v>
      </c>
      <c r="J901" s="105" t="s">
        <v>6082</v>
      </c>
      <c r="K901" s="87" t="str">
        <f t="shared" si="42"/>
        <v>ACHTUNG! Anzahl Beobachtungen unter 60, P95 ist statistisch nicht robust!</v>
      </c>
      <c r="L901" s="16" t="str">
        <f t="shared" si="43"/>
        <v/>
      </c>
      <c r="M901" s="16" t="str">
        <f t="shared" si="44"/>
        <v>ACHTUNG! Anzahl Beobachtungen unter 60, P95 ist statistisch nicht robust!</v>
      </c>
    </row>
    <row r="902" spans="1:13" x14ac:dyDescent="0.3">
      <c r="A902" s="9">
        <v>5</v>
      </c>
      <c r="B902" s="96" t="s">
        <v>3314</v>
      </c>
      <c r="C902" s="64">
        <v>4171</v>
      </c>
      <c r="D902" s="9" t="s">
        <v>3627</v>
      </c>
      <c r="E902" s="9">
        <v>14</v>
      </c>
      <c r="F902" s="11">
        <v>2.2169405783827498</v>
      </c>
      <c r="G902" s="105" t="s">
        <v>6083</v>
      </c>
      <c r="H902" s="11">
        <v>1.4939619219747899</v>
      </c>
      <c r="I902" s="11">
        <v>4.7336438527832598</v>
      </c>
      <c r="J902" s="105" t="s">
        <v>6084</v>
      </c>
      <c r="K902" s="87" t="str">
        <f t="shared" si="42"/>
        <v>ACHTUNG! Anzahl Beobachtungen unter 60, P95 ist statistisch nicht robust!</v>
      </c>
      <c r="L902" s="16" t="str">
        <f t="shared" si="43"/>
        <v/>
      </c>
      <c r="M902" s="16" t="str">
        <f t="shared" si="44"/>
        <v>ACHTUNG! Anzahl Beobachtungen unter 60, P95 ist statistisch nicht robust!</v>
      </c>
    </row>
    <row r="903" spans="1:13" x14ac:dyDescent="0.3">
      <c r="A903" s="9">
        <v>3</v>
      </c>
      <c r="B903" s="96" t="s">
        <v>2133</v>
      </c>
      <c r="C903" s="64">
        <v>4185</v>
      </c>
      <c r="D903" s="9" t="s">
        <v>2901</v>
      </c>
      <c r="E903" s="9">
        <v>106</v>
      </c>
      <c r="F903" s="11">
        <v>0.45964504950874902</v>
      </c>
      <c r="G903" s="105" t="s">
        <v>6085</v>
      </c>
      <c r="H903" s="11">
        <v>0.36591242970537402</v>
      </c>
      <c r="I903" s="11">
        <v>1.0972658311874699</v>
      </c>
      <c r="J903" s="105" t="s">
        <v>6086</v>
      </c>
      <c r="K903" s="87" t="str">
        <f t="shared" si="42"/>
        <v/>
      </c>
      <c r="L903" s="16" t="str">
        <f t="shared" si="43"/>
        <v/>
      </c>
      <c r="M903" s="16" t="str">
        <f t="shared" si="44"/>
        <v/>
      </c>
    </row>
    <row r="904" spans="1:13" x14ac:dyDescent="0.3">
      <c r="A904" s="9">
        <v>2</v>
      </c>
      <c r="B904" s="96" t="s">
        <v>2134</v>
      </c>
      <c r="C904" s="64">
        <v>4187</v>
      </c>
      <c r="D904" s="9" t="s">
        <v>2902</v>
      </c>
      <c r="E904" s="9">
        <v>16</v>
      </c>
      <c r="F904" s="11">
        <v>1.89263237589292</v>
      </c>
      <c r="G904" s="105" t="s">
        <v>6087</v>
      </c>
      <c r="H904" s="11">
        <v>2.1235250400617298</v>
      </c>
      <c r="I904" s="11">
        <v>5.00601203933845</v>
      </c>
      <c r="J904" s="105" t="s">
        <v>6088</v>
      </c>
      <c r="K904" s="87" t="str">
        <f t="shared" si="42"/>
        <v>ACHTUNG! Anzahl Beobachtungen unter 60, P95 ist statistisch nicht robust!</v>
      </c>
      <c r="L904" s="16" t="str">
        <f t="shared" si="43"/>
        <v/>
      </c>
      <c r="M904" s="16" t="str">
        <f t="shared" si="44"/>
        <v>ACHTUNG! Anzahl Beobachtungen unter 60, P95 ist statistisch nicht robust!</v>
      </c>
    </row>
    <row r="905" spans="1:13" x14ac:dyDescent="0.3">
      <c r="A905" s="9">
        <v>3</v>
      </c>
      <c r="B905" s="96" t="s">
        <v>3315</v>
      </c>
      <c r="C905" s="64">
        <v>4188</v>
      </c>
      <c r="D905" s="9" t="s">
        <v>3628</v>
      </c>
      <c r="E905" s="9">
        <v>10</v>
      </c>
      <c r="F905" s="11">
        <v>2.86239821218035</v>
      </c>
      <c r="G905" s="105" t="s">
        <v>6089</v>
      </c>
      <c r="H905" s="11">
        <v>2.1708764289552902</v>
      </c>
      <c r="I905" s="11">
        <v>6.2036072453790698</v>
      </c>
      <c r="J905" s="105" t="s">
        <v>6090</v>
      </c>
      <c r="K905" s="87" t="str">
        <f t="shared" si="42"/>
        <v>ACHTUNG! Anzahl Beobachtungen unter 60, P95 ist statistisch nicht robust!</v>
      </c>
      <c r="L905" s="16" t="str">
        <f t="shared" si="43"/>
        <v/>
      </c>
      <c r="M905" s="16" t="str">
        <f t="shared" si="44"/>
        <v>ACHTUNG! Anzahl Beobachtungen unter 60, P95 ist statistisch nicht robust!</v>
      </c>
    </row>
    <row r="906" spans="1:13" x14ac:dyDescent="0.3">
      <c r="A906" s="9">
        <v>3</v>
      </c>
      <c r="B906" s="96" t="s">
        <v>2135</v>
      </c>
      <c r="C906" s="64">
        <v>4189</v>
      </c>
      <c r="D906" s="9" t="s">
        <v>2903</v>
      </c>
      <c r="E906" s="9">
        <v>5</v>
      </c>
      <c r="F906" s="11">
        <v>0.292200655199151</v>
      </c>
      <c r="G906" s="105" t="s">
        <v>6091</v>
      </c>
      <c r="H906" s="11">
        <v>0.18705148952508199</v>
      </c>
      <c r="I906" s="11">
        <v>0.52822666486036696</v>
      </c>
      <c r="J906" s="105" t="s">
        <v>6092</v>
      </c>
      <c r="K906" s="87" t="str">
        <f t="shared" si="42"/>
        <v>ACHTUNG! Anzahl Beobachtungen unter 10, Mittelwert und P95 sind statistisch nicht robust!</v>
      </c>
      <c r="L906" s="16" t="str">
        <f t="shared" si="43"/>
        <v>ACHTUNG! Anzahl Beobachtungen unter 10, Mittelwert und P95 sind statistisch nicht robust!</v>
      </c>
      <c r="M906" s="16" t="str">
        <f t="shared" si="44"/>
        <v>ACHTUNG! Anzahl Beobachtungen unter 60, P95 ist statistisch nicht robust!</v>
      </c>
    </row>
    <row r="907" spans="1:13" x14ac:dyDescent="0.3">
      <c r="A907" s="9">
        <v>1</v>
      </c>
      <c r="B907" s="96" t="s">
        <v>2136</v>
      </c>
      <c r="C907" s="64">
        <v>4195</v>
      </c>
      <c r="D907" s="9" t="s">
        <v>2904</v>
      </c>
      <c r="E907" s="9">
        <v>18</v>
      </c>
      <c r="F907" s="11">
        <v>9.5025961691796598E-2</v>
      </c>
      <c r="G907" s="105" t="s">
        <v>6093</v>
      </c>
      <c r="H907" s="11">
        <v>0.154355657724113</v>
      </c>
      <c r="I907" s="11">
        <v>0.477243540753302</v>
      </c>
      <c r="J907" s="105" t="s">
        <v>6094</v>
      </c>
      <c r="K907" s="87" t="str">
        <f t="shared" si="42"/>
        <v>ACHTUNG! Anzahl Beobachtungen unter 60, P95 ist statistisch nicht robust!</v>
      </c>
      <c r="L907" s="16" t="str">
        <f t="shared" si="43"/>
        <v/>
      </c>
      <c r="M907" s="16" t="str">
        <f t="shared" si="44"/>
        <v>ACHTUNG! Anzahl Beobachtungen unter 60, P95 ist statistisch nicht robust!</v>
      </c>
    </row>
    <row r="908" spans="1:13" x14ac:dyDescent="0.3">
      <c r="A908" s="9">
        <v>2</v>
      </c>
      <c r="B908" s="96" t="s">
        <v>2139</v>
      </c>
      <c r="C908" s="64">
        <v>4204</v>
      </c>
      <c r="D908" s="9" t="s">
        <v>2907</v>
      </c>
      <c r="E908" s="9">
        <v>10</v>
      </c>
      <c r="F908" s="11">
        <v>0.132720643806541</v>
      </c>
      <c r="G908" s="105" t="s">
        <v>6095</v>
      </c>
      <c r="H908" s="11">
        <v>0.20208053682886401</v>
      </c>
      <c r="I908" s="11">
        <v>0.51011626591010095</v>
      </c>
      <c r="J908" s="105" t="s">
        <v>6096</v>
      </c>
      <c r="K908" s="87" t="str">
        <f t="shared" si="42"/>
        <v>ACHTUNG! Anzahl Beobachtungen unter 60, P95 ist statistisch nicht robust!</v>
      </c>
      <c r="L908" s="16" t="str">
        <f t="shared" si="43"/>
        <v/>
      </c>
      <c r="M908" s="16" t="str">
        <f t="shared" si="44"/>
        <v>ACHTUNG! Anzahl Beobachtungen unter 60, P95 ist statistisch nicht robust!</v>
      </c>
    </row>
    <row r="909" spans="1:13" x14ac:dyDescent="0.3">
      <c r="A909" s="9">
        <v>2</v>
      </c>
      <c r="B909" s="96" t="s">
        <v>2143</v>
      </c>
      <c r="C909" s="64">
        <v>4488</v>
      </c>
      <c r="D909" s="9" t="s">
        <v>2912</v>
      </c>
      <c r="E909" s="9">
        <v>8</v>
      </c>
      <c r="F909" s="11">
        <v>4.7907609048365697E-2</v>
      </c>
      <c r="G909" s="105" t="s">
        <v>6097</v>
      </c>
      <c r="H909" s="11">
        <v>2.8125941470464599E-2</v>
      </c>
      <c r="I909" s="11">
        <v>9.0833595660954905E-2</v>
      </c>
      <c r="J909" s="105" t="s">
        <v>6098</v>
      </c>
      <c r="K909" s="87" t="str">
        <f t="shared" si="42"/>
        <v>ACHTUNG! Anzahl Beobachtungen unter 10, Mittelwert und P95 sind statistisch nicht robust!</v>
      </c>
      <c r="L909" s="16" t="str">
        <f t="shared" si="43"/>
        <v>ACHTUNG! Anzahl Beobachtungen unter 10, Mittelwert und P95 sind statistisch nicht robust!</v>
      </c>
      <c r="M909" s="16" t="str">
        <f t="shared" si="44"/>
        <v>ACHTUNG! Anzahl Beobachtungen unter 60, P95 ist statistisch nicht robust!</v>
      </c>
    </row>
    <row r="910" spans="1:13" x14ac:dyDescent="0.3">
      <c r="A910" s="9">
        <v>3</v>
      </c>
      <c r="B910" s="96" t="s">
        <v>2144</v>
      </c>
      <c r="C910" s="64">
        <v>4489</v>
      </c>
      <c r="D910" s="9" t="s">
        <v>2913</v>
      </c>
      <c r="E910" s="9">
        <v>3</v>
      </c>
      <c r="F910" s="11">
        <v>5.4146373959372898E-2</v>
      </c>
      <c r="G910" s="105" t="s">
        <v>6099</v>
      </c>
      <c r="H910" s="11">
        <v>1.15061355822154E-2</v>
      </c>
      <c r="I910" s="11">
        <v>6.4512950394007104E-2</v>
      </c>
      <c r="J910" s="105" t="s">
        <v>6100</v>
      </c>
      <c r="K910" s="87" t="str">
        <f t="shared" si="42"/>
        <v>ACHTUNG! Anzahl Beobachtungen unter 10, Mittelwert und P95 sind statistisch nicht robust!</v>
      </c>
      <c r="L910" s="16" t="str">
        <f t="shared" si="43"/>
        <v>ACHTUNG! Anzahl Beobachtungen unter 10, Mittelwert und P95 sind statistisch nicht robust!</v>
      </c>
      <c r="M910" s="16" t="str">
        <f t="shared" si="44"/>
        <v>ACHTUNG! Anzahl Beobachtungen unter 60, P95 ist statistisch nicht robust!</v>
      </c>
    </row>
    <row r="911" spans="1:13" x14ac:dyDescent="0.3">
      <c r="A911" s="9">
        <v>3</v>
      </c>
      <c r="B911" s="96" t="s">
        <v>2146</v>
      </c>
      <c r="C911" s="64">
        <v>4497</v>
      </c>
      <c r="D911" s="9" t="s">
        <v>2915</v>
      </c>
      <c r="E911" s="9">
        <v>5</v>
      </c>
      <c r="F911" s="11">
        <v>4.4164350101761299E-2</v>
      </c>
      <c r="G911" s="105" t="s">
        <v>6101</v>
      </c>
      <c r="H911" s="11">
        <v>3.5657647400579598E-2</v>
      </c>
      <c r="I911" s="11">
        <v>9.2949569358437997E-2</v>
      </c>
      <c r="J911" s="105" t="s">
        <v>6102</v>
      </c>
      <c r="K911" s="87" t="str">
        <f t="shared" si="42"/>
        <v>ACHTUNG! Anzahl Beobachtungen unter 10, Mittelwert und P95 sind statistisch nicht robust!</v>
      </c>
      <c r="L911" s="16" t="str">
        <f t="shared" si="43"/>
        <v>ACHTUNG! Anzahl Beobachtungen unter 10, Mittelwert und P95 sind statistisch nicht robust!</v>
      </c>
      <c r="M911" s="16" t="str">
        <f t="shared" si="44"/>
        <v>ACHTUNG! Anzahl Beobachtungen unter 60, P95 ist statistisch nicht robust!</v>
      </c>
    </row>
    <row r="912" spans="1:13" x14ac:dyDescent="0.3">
      <c r="A912" s="9">
        <v>4</v>
      </c>
      <c r="B912" s="96" t="s">
        <v>2147</v>
      </c>
      <c r="C912" s="64">
        <v>4499</v>
      </c>
      <c r="D912" s="9" t="s">
        <v>2916</v>
      </c>
      <c r="E912" s="9">
        <v>5</v>
      </c>
      <c r="F912" s="11">
        <v>4.4164350101761299E-2</v>
      </c>
      <c r="G912" s="105" t="s">
        <v>6103</v>
      </c>
      <c r="H912" s="11">
        <v>3.5657647400579598E-2</v>
      </c>
      <c r="I912" s="11">
        <v>9.2949569358437997E-2</v>
      </c>
      <c r="J912" s="105" t="s">
        <v>6102</v>
      </c>
      <c r="K912" s="87" t="str">
        <f t="shared" si="42"/>
        <v>ACHTUNG! Anzahl Beobachtungen unter 10, Mittelwert und P95 sind statistisch nicht robust!</v>
      </c>
      <c r="L912" s="16" t="str">
        <f t="shared" si="43"/>
        <v>ACHTUNG! Anzahl Beobachtungen unter 10, Mittelwert und P95 sind statistisch nicht robust!</v>
      </c>
      <c r="M912" s="16" t="str">
        <f t="shared" si="44"/>
        <v>ACHTUNG! Anzahl Beobachtungen unter 60, P95 ist statistisch nicht robust!</v>
      </c>
    </row>
    <row r="913" spans="1:13" x14ac:dyDescent="0.3">
      <c r="A913" s="9">
        <v>5</v>
      </c>
      <c r="B913" s="96" t="s">
        <v>2148</v>
      </c>
      <c r="C913" s="64">
        <v>4500</v>
      </c>
      <c r="D913" s="9" t="s">
        <v>2917</v>
      </c>
      <c r="E913" s="9">
        <v>4</v>
      </c>
      <c r="F913" s="11">
        <v>5.1149885442642803E-2</v>
      </c>
      <c r="G913" s="105" t="s">
        <v>6104</v>
      </c>
      <c r="H913" s="11">
        <v>3.70131381746273E-2</v>
      </c>
      <c r="I913" s="11">
        <v>9.5808210421751194E-2</v>
      </c>
      <c r="J913" s="105" t="s">
        <v>6105</v>
      </c>
      <c r="K913" s="87" t="str">
        <f t="shared" si="42"/>
        <v>ACHTUNG! Anzahl Beobachtungen unter 10, Mittelwert und P95 sind statistisch nicht robust!</v>
      </c>
      <c r="L913" s="16" t="str">
        <f t="shared" si="43"/>
        <v>ACHTUNG! Anzahl Beobachtungen unter 10, Mittelwert und P95 sind statistisch nicht robust!</v>
      </c>
      <c r="M913" s="16" t="str">
        <f t="shared" si="44"/>
        <v>ACHTUNG! Anzahl Beobachtungen unter 60, P95 ist statistisch nicht robust!</v>
      </c>
    </row>
  </sheetData>
  <sheetProtection algorithmName="SHA-512" hashValue="/uUWdYfVm4GzpDvXnEN5zO1jj/7fNCbryyDVqu8lnHtSgaG5MO4/eIGKts5kOKvgZkztxCHaLHzoa0DnRmn6QQ==" saltValue="wNev07lIv4l/iKO9jmRAPA==" spinCount="100000" sheet="1" objects="1" scenarios="1" formatColumns="0" sort="0" autoFilter="0" pivotTables="0"/>
  <autoFilter ref="A3:M913" xr:uid="{00000000-0009-0000-0000-000006000000}"/>
  <mergeCells count="2">
    <mergeCell ref="A1:B2"/>
    <mergeCell ref="E1:J2"/>
  </mergeCells>
  <phoneticPr fontId="2" type="noConversion"/>
  <pageMargins left="0.78740157499999996" right="0.78740157499999996" top="0.984251969" bottom="0.984251969" header="0.4921259845" footer="0.4921259845"/>
  <pageSetup paperSize="9" scale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/>
  <dimension ref="A1:M1158"/>
  <sheetViews>
    <sheetView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5" sqref="B5"/>
    </sheetView>
  </sheetViews>
  <sheetFormatPr baseColWidth="10" defaultColWidth="11.42578125" defaultRowHeight="15" x14ac:dyDescent="0.25"/>
  <cols>
    <col min="1" max="1" width="11" style="3" customWidth="1"/>
    <col min="2" max="2" width="34.85546875" style="5" customWidth="1"/>
    <col min="3" max="3" width="20.5703125" style="5" customWidth="1"/>
    <col min="4" max="4" width="63.140625" style="3" customWidth="1"/>
    <col min="5" max="5" width="19.5703125" style="2" customWidth="1"/>
    <col min="6" max="6" width="19.5703125" style="3" customWidth="1"/>
    <col min="7" max="7" width="19.5703125" style="108" customWidth="1"/>
    <col min="8" max="9" width="19.5703125" style="3" customWidth="1"/>
    <col min="10" max="10" width="19.5703125" style="108" customWidth="1"/>
    <col min="11" max="11" width="80" style="3" customWidth="1"/>
    <col min="12" max="13" width="11.42578125" style="3" hidden="1" customWidth="1"/>
    <col min="14" max="16384" width="11.42578125" style="3"/>
  </cols>
  <sheetData>
    <row r="1" spans="1:13" ht="16.5" x14ac:dyDescent="0.3">
      <c r="A1" s="129" t="s">
        <v>1388</v>
      </c>
      <c r="B1" s="129"/>
      <c r="C1" s="50"/>
      <c r="D1" s="63" t="s">
        <v>4060</v>
      </c>
      <c r="E1" s="130" t="s">
        <v>1389</v>
      </c>
      <c r="F1" s="130"/>
      <c r="G1" s="130"/>
      <c r="H1" s="130"/>
      <c r="I1" s="130"/>
      <c r="J1" s="130"/>
      <c r="K1" s="100"/>
      <c r="L1" s="12"/>
      <c r="M1" s="12"/>
    </row>
    <row r="2" spans="1:13" ht="16.5" x14ac:dyDescent="0.3">
      <c r="A2" s="129"/>
      <c r="B2" s="129"/>
      <c r="C2" s="50"/>
      <c r="D2" s="63" t="s">
        <v>4057</v>
      </c>
      <c r="E2" s="130"/>
      <c r="F2" s="130"/>
      <c r="G2" s="130"/>
      <c r="H2" s="130"/>
      <c r="I2" s="130"/>
      <c r="J2" s="130"/>
      <c r="K2" s="100"/>
      <c r="L2" s="12"/>
      <c r="M2" s="12"/>
    </row>
    <row r="3" spans="1:13" ht="16.5" x14ac:dyDescent="0.3">
      <c r="A3" s="10" t="s">
        <v>1390</v>
      </c>
      <c r="B3" s="10" t="s">
        <v>1391</v>
      </c>
      <c r="C3" s="50" t="s">
        <v>4068</v>
      </c>
      <c r="D3" s="63" t="s">
        <v>4067</v>
      </c>
      <c r="E3" s="65" t="s">
        <v>4072</v>
      </c>
      <c r="F3" s="103" t="s">
        <v>35</v>
      </c>
      <c r="G3" s="104" t="s">
        <v>1392</v>
      </c>
      <c r="H3" s="67" t="s">
        <v>1393</v>
      </c>
      <c r="I3" s="103" t="s">
        <v>8</v>
      </c>
      <c r="J3" s="104" t="s">
        <v>1394</v>
      </c>
      <c r="K3" s="101" t="s">
        <v>1</v>
      </c>
      <c r="L3" s="12"/>
      <c r="M3" s="12"/>
    </row>
    <row r="4" spans="1:13" ht="16.5" x14ac:dyDescent="0.3">
      <c r="A4" s="9">
        <v>1</v>
      </c>
      <c r="B4" s="96" t="s">
        <v>1395</v>
      </c>
      <c r="C4" s="64">
        <v>1</v>
      </c>
      <c r="D4" s="9" t="s">
        <v>2149</v>
      </c>
      <c r="E4" s="9">
        <v>4337</v>
      </c>
      <c r="F4" s="11">
        <v>3.4388288719124702</v>
      </c>
      <c r="G4" s="107" t="s">
        <v>6121</v>
      </c>
      <c r="H4" s="11">
        <v>2.1086668524416399</v>
      </c>
      <c r="I4" s="11">
        <v>7.4355110402700797</v>
      </c>
      <c r="J4" s="107" t="s">
        <v>6122</v>
      </c>
      <c r="K4" s="102" t="str">
        <f t="shared" ref="K4:K67" si="0">IF(NOT(L4=""),L4,IF(NOT(M4=""),M4,""))</f>
        <v/>
      </c>
      <c r="L4" s="16" t="str">
        <f t="shared" ref="L4:L67" si="1">IF(E4&lt;10,"ACHTUNG! Anzahl Beobachtungen unter 10, Mittelwert und P95 sind statistisch nicht robust!","")</f>
        <v/>
      </c>
      <c r="M4" s="16" t="str">
        <f t="shared" ref="M4:M67" si="2">IF(E4&lt;60,"ACHTUNG! Anzahl Beobachtungen unter 60, P95 ist statistisch nicht robust!","")</f>
        <v/>
      </c>
    </row>
    <row r="5" spans="1:13" ht="16.5" x14ac:dyDescent="0.3">
      <c r="A5" s="9">
        <v>2</v>
      </c>
      <c r="B5" s="96" t="s">
        <v>1396</v>
      </c>
      <c r="C5" s="64">
        <v>2</v>
      </c>
      <c r="D5" s="9" t="s">
        <v>2150</v>
      </c>
      <c r="E5" s="9">
        <v>2047</v>
      </c>
      <c r="F5" s="11">
        <v>0.72672612011236004</v>
      </c>
      <c r="G5" s="107" t="s">
        <v>6123</v>
      </c>
      <c r="H5" s="11">
        <v>0.789671230910446</v>
      </c>
      <c r="I5" s="11">
        <v>2.09760451863625</v>
      </c>
      <c r="J5" s="107" t="s">
        <v>6124</v>
      </c>
      <c r="K5" s="102" t="str">
        <f t="shared" si="0"/>
        <v/>
      </c>
      <c r="L5" s="16" t="str">
        <f t="shared" si="1"/>
        <v/>
      </c>
      <c r="M5" s="16" t="str">
        <f t="shared" si="2"/>
        <v/>
      </c>
    </row>
    <row r="6" spans="1:13" ht="16.5" x14ac:dyDescent="0.3">
      <c r="A6" s="9">
        <v>3</v>
      </c>
      <c r="B6" s="96" t="s">
        <v>1397</v>
      </c>
      <c r="C6" s="64">
        <v>3</v>
      </c>
      <c r="D6" s="9" t="s">
        <v>2151</v>
      </c>
      <c r="E6" s="9">
        <v>947</v>
      </c>
      <c r="F6" s="11">
        <v>0.85359724122785297</v>
      </c>
      <c r="G6" s="107" t="s">
        <v>6125</v>
      </c>
      <c r="H6" s="11">
        <v>0.79710009625343903</v>
      </c>
      <c r="I6" s="11">
        <v>2.24572960162264</v>
      </c>
      <c r="J6" s="107" t="s">
        <v>6126</v>
      </c>
      <c r="K6" s="102" t="str">
        <f t="shared" si="0"/>
        <v/>
      </c>
      <c r="L6" s="16" t="str">
        <f t="shared" si="1"/>
        <v/>
      </c>
      <c r="M6" s="16" t="str">
        <f t="shared" si="2"/>
        <v/>
      </c>
    </row>
    <row r="7" spans="1:13" ht="16.5" x14ac:dyDescent="0.3">
      <c r="A7" s="9">
        <v>4</v>
      </c>
      <c r="B7" s="96" t="s">
        <v>1398</v>
      </c>
      <c r="C7" s="64">
        <v>5</v>
      </c>
      <c r="D7" s="9" t="s">
        <v>2152</v>
      </c>
      <c r="E7" s="9">
        <v>1</v>
      </c>
      <c r="F7" s="11">
        <v>0.41854223458753298</v>
      </c>
      <c r="G7" s="107"/>
      <c r="H7" s="11"/>
      <c r="I7" s="11"/>
      <c r="J7" s="107"/>
      <c r="K7" s="102" t="str">
        <f t="shared" si="0"/>
        <v>ACHTUNG! Anzahl Beobachtungen unter 10, Mittelwert und P95 sind statistisch nicht robust!</v>
      </c>
      <c r="L7" s="16" t="str">
        <f t="shared" si="1"/>
        <v>ACHTUNG! Anzahl Beobachtungen unter 10, Mittelwert und P95 sind statistisch nicht robust!</v>
      </c>
      <c r="M7" s="16" t="str">
        <f t="shared" si="2"/>
        <v>ACHTUNG! Anzahl Beobachtungen unter 60, P95 ist statistisch nicht robust!</v>
      </c>
    </row>
    <row r="8" spans="1:13" ht="16.5" x14ac:dyDescent="0.3">
      <c r="A8" s="9">
        <v>5</v>
      </c>
      <c r="B8" s="96" t="s">
        <v>1399</v>
      </c>
      <c r="C8" s="64">
        <v>6</v>
      </c>
      <c r="D8" s="9" t="s">
        <v>2153</v>
      </c>
      <c r="E8" s="9">
        <v>1</v>
      </c>
      <c r="F8" s="11">
        <v>0.41854223458753298</v>
      </c>
      <c r="G8" s="107"/>
      <c r="H8" s="11"/>
      <c r="I8" s="11"/>
      <c r="J8" s="107"/>
      <c r="K8" s="102" t="str">
        <f t="shared" si="0"/>
        <v>ACHTUNG! Anzahl Beobachtungen unter 10, Mittelwert und P95 sind statistisch nicht robust!</v>
      </c>
      <c r="L8" s="16" t="str">
        <f t="shared" si="1"/>
        <v>ACHTUNG! Anzahl Beobachtungen unter 10, Mittelwert und P95 sind statistisch nicht robust!</v>
      </c>
      <c r="M8" s="16" t="str">
        <f t="shared" si="2"/>
        <v>ACHTUNG! Anzahl Beobachtungen unter 60, P95 ist statistisch nicht robust!</v>
      </c>
    </row>
    <row r="9" spans="1:13" ht="16.5" x14ac:dyDescent="0.3">
      <c r="A9" s="9">
        <v>6</v>
      </c>
      <c r="B9" s="96" t="s">
        <v>3636</v>
      </c>
      <c r="C9" s="64">
        <v>7</v>
      </c>
      <c r="D9" s="9" t="s">
        <v>3843</v>
      </c>
      <c r="E9" s="9">
        <v>1</v>
      </c>
      <c r="F9" s="11">
        <v>0.41854223458753298</v>
      </c>
      <c r="G9" s="107"/>
      <c r="H9" s="11"/>
      <c r="I9" s="11"/>
      <c r="J9" s="107"/>
      <c r="K9" s="102" t="str">
        <f t="shared" si="0"/>
        <v>ACHTUNG! Anzahl Beobachtungen unter 10, Mittelwert und P95 sind statistisch nicht robust!</v>
      </c>
      <c r="L9" s="16" t="str">
        <f t="shared" si="1"/>
        <v>ACHTUNG! Anzahl Beobachtungen unter 10, Mittelwert und P95 sind statistisch nicht robust!</v>
      </c>
      <c r="M9" s="16" t="str">
        <f t="shared" si="2"/>
        <v>ACHTUNG! Anzahl Beobachtungen unter 60, P95 ist statistisch nicht robust!</v>
      </c>
    </row>
    <row r="10" spans="1:13" ht="16.5" x14ac:dyDescent="0.3">
      <c r="A10" s="9">
        <v>4</v>
      </c>
      <c r="B10" s="96" t="s">
        <v>3009</v>
      </c>
      <c r="C10" s="64">
        <v>8</v>
      </c>
      <c r="D10" s="9" t="s">
        <v>3316</v>
      </c>
      <c r="E10" s="9">
        <v>49</v>
      </c>
      <c r="F10" s="11">
        <v>0.84528894631198304</v>
      </c>
      <c r="G10" s="107" t="s">
        <v>6127</v>
      </c>
      <c r="H10" s="11">
        <v>0.94864482261524496</v>
      </c>
      <c r="I10" s="11">
        <v>2.9040440067534199</v>
      </c>
      <c r="J10" s="107" t="s">
        <v>6128</v>
      </c>
      <c r="K10" s="102" t="str">
        <f t="shared" si="0"/>
        <v>ACHTUNG! Anzahl Beobachtungen unter 60, P95 ist statistisch nicht robust!</v>
      </c>
      <c r="L10" s="16" t="str">
        <f t="shared" si="1"/>
        <v/>
      </c>
      <c r="M10" s="16" t="str">
        <f t="shared" si="2"/>
        <v>ACHTUNG! Anzahl Beobachtungen unter 60, P95 ist statistisch nicht robust!</v>
      </c>
    </row>
    <row r="11" spans="1:13" ht="16.5" x14ac:dyDescent="0.3">
      <c r="A11" s="9">
        <v>5</v>
      </c>
      <c r="B11" s="96" t="s">
        <v>3637</v>
      </c>
      <c r="C11" s="64">
        <v>10</v>
      </c>
      <c r="D11" s="9" t="s">
        <v>3844</v>
      </c>
      <c r="E11" s="9">
        <v>20</v>
      </c>
      <c r="F11" s="11">
        <v>0.54645074895680501</v>
      </c>
      <c r="G11" s="107" t="s">
        <v>6129</v>
      </c>
      <c r="H11" s="11">
        <v>0.49254531348157998</v>
      </c>
      <c r="I11" s="11">
        <v>1.3207983647397099</v>
      </c>
      <c r="J11" s="107" t="s">
        <v>6130</v>
      </c>
      <c r="K11" s="102" t="str">
        <f t="shared" si="0"/>
        <v>ACHTUNG! Anzahl Beobachtungen unter 60, P95 ist statistisch nicht robust!</v>
      </c>
      <c r="L11" s="16" t="str">
        <f t="shared" si="1"/>
        <v/>
      </c>
      <c r="M11" s="16" t="str">
        <f t="shared" si="2"/>
        <v>ACHTUNG! Anzahl Beobachtungen unter 60, P95 ist statistisch nicht robust!</v>
      </c>
    </row>
    <row r="12" spans="1:13" ht="16.5" x14ac:dyDescent="0.3">
      <c r="A12" s="9">
        <v>5</v>
      </c>
      <c r="B12" s="96" t="s">
        <v>3010</v>
      </c>
      <c r="C12" s="64">
        <v>15</v>
      </c>
      <c r="D12" s="9" t="s">
        <v>3317</v>
      </c>
      <c r="E12" s="9">
        <v>34</v>
      </c>
      <c r="F12" s="11">
        <v>0.87591005246730103</v>
      </c>
      <c r="G12" s="107" t="s">
        <v>6131</v>
      </c>
      <c r="H12" s="11">
        <v>1.05488862673609</v>
      </c>
      <c r="I12" s="11">
        <v>3.2741723005396999</v>
      </c>
      <c r="J12" s="107" t="s">
        <v>6132</v>
      </c>
      <c r="K12" s="102" t="str">
        <f t="shared" si="0"/>
        <v>ACHTUNG! Anzahl Beobachtungen unter 60, P95 ist statistisch nicht robust!</v>
      </c>
      <c r="L12" s="16" t="str">
        <f t="shared" si="1"/>
        <v/>
      </c>
      <c r="M12" s="16" t="str">
        <f t="shared" si="2"/>
        <v>ACHTUNG! Anzahl Beobachtungen unter 60, P95 ist statistisch nicht robust!</v>
      </c>
    </row>
    <row r="13" spans="1:13" ht="16.5" x14ac:dyDescent="0.3">
      <c r="A13" s="9">
        <v>4</v>
      </c>
      <c r="B13" s="96" t="s">
        <v>3638</v>
      </c>
      <c r="C13" s="64">
        <v>16</v>
      </c>
      <c r="D13" s="9" t="s">
        <v>3845</v>
      </c>
      <c r="E13" s="9">
        <v>16</v>
      </c>
      <c r="F13" s="11">
        <v>0.32812000638203798</v>
      </c>
      <c r="G13" s="107" t="s">
        <v>6133</v>
      </c>
      <c r="H13" s="11">
        <v>0.27793644530487299</v>
      </c>
      <c r="I13" s="11">
        <v>0.71553239854871598</v>
      </c>
      <c r="J13" s="107" t="s">
        <v>6134</v>
      </c>
      <c r="K13" s="102" t="str">
        <f t="shared" si="0"/>
        <v>ACHTUNG! Anzahl Beobachtungen unter 60, P95 ist statistisch nicht robust!</v>
      </c>
      <c r="L13" s="16" t="str">
        <f t="shared" si="1"/>
        <v/>
      </c>
      <c r="M13" s="16" t="str">
        <f t="shared" si="2"/>
        <v>ACHTUNG! Anzahl Beobachtungen unter 60, P95 ist statistisch nicht robust!</v>
      </c>
    </row>
    <row r="14" spans="1:13" ht="16.5" x14ac:dyDescent="0.3">
      <c r="A14" s="9">
        <v>5</v>
      </c>
      <c r="B14" s="96" t="s">
        <v>3639</v>
      </c>
      <c r="C14" s="64">
        <v>17</v>
      </c>
      <c r="D14" s="9" t="s">
        <v>3846</v>
      </c>
      <c r="E14" s="9">
        <v>16</v>
      </c>
      <c r="F14" s="11">
        <v>0.32812000638203798</v>
      </c>
      <c r="G14" s="107" t="s">
        <v>6135</v>
      </c>
      <c r="H14" s="11">
        <v>0.27793644530487299</v>
      </c>
      <c r="I14" s="11">
        <v>0.71553239854871598</v>
      </c>
      <c r="J14" s="107" t="s">
        <v>6134</v>
      </c>
      <c r="K14" s="102" t="str">
        <f t="shared" si="0"/>
        <v>ACHTUNG! Anzahl Beobachtungen unter 60, P95 ist statistisch nicht robust!</v>
      </c>
      <c r="L14" s="16" t="str">
        <f t="shared" si="1"/>
        <v/>
      </c>
      <c r="M14" s="16" t="str">
        <f t="shared" si="2"/>
        <v>ACHTUNG! Anzahl Beobachtungen unter 60, P95 ist statistisch nicht robust!</v>
      </c>
    </row>
    <row r="15" spans="1:13" ht="16.5" x14ac:dyDescent="0.3">
      <c r="A15" s="9">
        <v>4</v>
      </c>
      <c r="B15" s="96" t="s">
        <v>1400</v>
      </c>
      <c r="C15" s="64">
        <v>37</v>
      </c>
      <c r="D15" s="9" t="s">
        <v>2154</v>
      </c>
      <c r="E15" s="9">
        <v>862</v>
      </c>
      <c r="F15" s="11">
        <v>0.86224302731619196</v>
      </c>
      <c r="G15" s="107" t="s">
        <v>6136</v>
      </c>
      <c r="H15" s="11">
        <v>0.78554346272893305</v>
      </c>
      <c r="I15" s="11">
        <v>2.23587945529952</v>
      </c>
      <c r="J15" s="107" t="s">
        <v>6137</v>
      </c>
      <c r="K15" s="102" t="str">
        <f t="shared" si="0"/>
        <v/>
      </c>
      <c r="L15" s="16" t="str">
        <f t="shared" si="1"/>
        <v/>
      </c>
      <c r="M15" s="16" t="str">
        <f t="shared" si="2"/>
        <v/>
      </c>
    </row>
    <row r="16" spans="1:13" ht="16.5" x14ac:dyDescent="0.3">
      <c r="A16" s="9">
        <v>5</v>
      </c>
      <c r="B16" s="96" t="s">
        <v>1401</v>
      </c>
      <c r="C16" s="64">
        <v>38</v>
      </c>
      <c r="D16" s="9" t="s">
        <v>2155</v>
      </c>
      <c r="E16" s="9">
        <v>570</v>
      </c>
      <c r="F16" s="11">
        <v>0.85008304805312596</v>
      </c>
      <c r="G16" s="107" t="s">
        <v>6138</v>
      </c>
      <c r="H16" s="11">
        <v>0.77401170106535899</v>
      </c>
      <c r="I16" s="11">
        <v>2.2303805667925101</v>
      </c>
      <c r="J16" s="107" t="s">
        <v>6139</v>
      </c>
      <c r="K16" s="102" t="str">
        <f t="shared" si="0"/>
        <v/>
      </c>
      <c r="L16" s="16" t="str">
        <f t="shared" si="1"/>
        <v/>
      </c>
      <c r="M16" s="16" t="str">
        <f t="shared" si="2"/>
        <v/>
      </c>
    </row>
    <row r="17" spans="1:13" ht="16.5" x14ac:dyDescent="0.3">
      <c r="A17" s="9">
        <v>6</v>
      </c>
      <c r="B17" s="96" t="s">
        <v>3011</v>
      </c>
      <c r="C17" s="64">
        <v>39</v>
      </c>
      <c r="D17" s="9" t="s">
        <v>3318</v>
      </c>
      <c r="E17" s="9">
        <v>19</v>
      </c>
      <c r="F17" s="11">
        <v>0.982181351042276</v>
      </c>
      <c r="G17" s="107" t="s">
        <v>6140</v>
      </c>
      <c r="H17" s="11">
        <v>0.953416954350774</v>
      </c>
      <c r="I17" s="11">
        <v>3.2260830720812499</v>
      </c>
      <c r="J17" s="107" t="s">
        <v>6141</v>
      </c>
      <c r="K17" s="102" t="str">
        <f t="shared" si="0"/>
        <v>ACHTUNG! Anzahl Beobachtungen unter 60, P95 ist statistisch nicht robust!</v>
      </c>
      <c r="L17" s="16" t="str">
        <f t="shared" si="1"/>
        <v/>
      </c>
      <c r="M17" s="16" t="str">
        <f t="shared" si="2"/>
        <v>ACHTUNG! Anzahl Beobachtungen unter 60, P95 ist statistisch nicht robust!</v>
      </c>
    </row>
    <row r="18" spans="1:13" ht="16.5" x14ac:dyDescent="0.3">
      <c r="A18" s="9">
        <v>6</v>
      </c>
      <c r="B18" s="96" t="s">
        <v>1402</v>
      </c>
      <c r="C18" s="64">
        <v>40</v>
      </c>
      <c r="D18" s="9" t="s">
        <v>2156</v>
      </c>
      <c r="E18" s="9">
        <v>160</v>
      </c>
      <c r="F18" s="11">
        <v>0.82208593035625899</v>
      </c>
      <c r="G18" s="107" t="s">
        <v>6142</v>
      </c>
      <c r="H18" s="11">
        <v>0.719853363684541</v>
      </c>
      <c r="I18" s="11">
        <v>2.2426565952817898</v>
      </c>
      <c r="J18" s="107" t="s">
        <v>6143</v>
      </c>
      <c r="K18" s="102" t="str">
        <f t="shared" si="0"/>
        <v/>
      </c>
      <c r="L18" s="16" t="str">
        <f t="shared" si="1"/>
        <v/>
      </c>
      <c r="M18" s="16" t="str">
        <f t="shared" si="2"/>
        <v/>
      </c>
    </row>
    <row r="19" spans="1:13" ht="16.5" x14ac:dyDescent="0.3">
      <c r="A19" s="9">
        <v>6</v>
      </c>
      <c r="B19" s="96" t="s">
        <v>1403</v>
      </c>
      <c r="C19" s="64">
        <v>43</v>
      </c>
      <c r="D19" s="9" t="s">
        <v>2157</v>
      </c>
      <c r="E19" s="9">
        <v>7</v>
      </c>
      <c r="F19" s="11">
        <v>1.0741777574068101</v>
      </c>
      <c r="G19" s="107" t="s">
        <v>6144</v>
      </c>
      <c r="H19" s="11">
        <v>0.92028238047116295</v>
      </c>
      <c r="I19" s="11">
        <v>2.8664605883852201</v>
      </c>
      <c r="J19" s="107" t="s">
        <v>6145</v>
      </c>
      <c r="K19" s="102" t="str">
        <f t="shared" si="0"/>
        <v>ACHTUNG! Anzahl Beobachtungen unter 10, Mittelwert und P95 sind statistisch nicht robust!</v>
      </c>
      <c r="L19" s="16" t="str">
        <f t="shared" si="1"/>
        <v>ACHTUNG! Anzahl Beobachtungen unter 10, Mittelwert und P95 sind statistisch nicht robust!</v>
      </c>
      <c r="M19" s="16" t="str">
        <f t="shared" si="2"/>
        <v>ACHTUNG! Anzahl Beobachtungen unter 60, P95 ist statistisch nicht robust!</v>
      </c>
    </row>
    <row r="20" spans="1:13" ht="16.5" x14ac:dyDescent="0.3">
      <c r="A20" s="9">
        <v>4</v>
      </c>
      <c r="B20" s="96" t="s">
        <v>3012</v>
      </c>
      <c r="C20" s="64">
        <v>56</v>
      </c>
      <c r="D20" s="9" t="s">
        <v>3319</v>
      </c>
      <c r="E20" s="9">
        <v>20</v>
      </c>
      <c r="F20" s="11">
        <v>0.46759031924121103</v>
      </c>
      <c r="G20" s="107" t="s">
        <v>6146</v>
      </c>
      <c r="H20" s="11">
        <v>0.35620218142744697</v>
      </c>
      <c r="I20" s="11">
        <v>1.00023773224166</v>
      </c>
      <c r="J20" s="107" t="s">
        <v>6147</v>
      </c>
      <c r="K20" s="102" t="str">
        <f t="shared" si="0"/>
        <v>ACHTUNG! Anzahl Beobachtungen unter 60, P95 ist statistisch nicht robust!</v>
      </c>
      <c r="L20" s="16" t="str">
        <f t="shared" si="1"/>
        <v/>
      </c>
      <c r="M20" s="16" t="str">
        <f t="shared" si="2"/>
        <v>ACHTUNG! Anzahl Beobachtungen unter 60, P95 ist statistisch nicht robust!</v>
      </c>
    </row>
    <row r="21" spans="1:13" ht="16.5" x14ac:dyDescent="0.3">
      <c r="A21" s="9">
        <v>5</v>
      </c>
      <c r="B21" s="96" t="s">
        <v>3640</v>
      </c>
      <c r="C21" s="64">
        <v>57</v>
      </c>
      <c r="D21" s="9" t="s">
        <v>3847</v>
      </c>
      <c r="E21" s="9">
        <v>7</v>
      </c>
      <c r="F21" s="11">
        <v>0.38316991774403297</v>
      </c>
      <c r="G21" s="107" t="s">
        <v>6148</v>
      </c>
      <c r="H21" s="11">
        <v>0.35869586847892998</v>
      </c>
      <c r="I21" s="11">
        <v>0.84061964520611998</v>
      </c>
      <c r="J21" s="107" t="s">
        <v>6149</v>
      </c>
      <c r="K21" s="102" t="str">
        <f t="shared" si="0"/>
        <v>ACHTUNG! Anzahl Beobachtungen unter 10, Mittelwert und P95 sind statistisch nicht robust!</v>
      </c>
      <c r="L21" s="16" t="str">
        <f t="shared" si="1"/>
        <v>ACHTUNG! Anzahl Beobachtungen unter 10, Mittelwert und P95 sind statistisch nicht robust!</v>
      </c>
      <c r="M21" s="16" t="str">
        <f t="shared" si="2"/>
        <v>ACHTUNG! Anzahl Beobachtungen unter 60, P95 ist statistisch nicht robust!</v>
      </c>
    </row>
    <row r="22" spans="1:13" ht="16.5" x14ac:dyDescent="0.3">
      <c r="A22" s="9">
        <v>5</v>
      </c>
      <c r="B22" s="96" t="s">
        <v>3641</v>
      </c>
      <c r="C22" s="64">
        <v>62</v>
      </c>
      <c r="D22" s="9" t="s">
        <v>3848</v>
      </c>
      <c r="E22" s="9">
        <v>2</v>
      </c>
      <c r="F22" s="11">
        <v>0.33314567762493702</v>
      </c>
      <c r="G22" s="107" t="s">
        <v>6150</v>
      </c>
      <c r="H22" s="11">
        <v>0.27360133199790498</v>
      </c>
      <c r="I22" s="11">
        <v>0.52119400482080103</v>
      </c>
      <c r="J22" s="107" t="s">
        <v>6151</v>
      </c>
      <c r="K22" s="102" t="str">
        <f t="shared" si="0"/>
        <v>ACHTUNG! Anzahl Beobachtungen unter 10, Mittelwert und P95 sind statistisch nicht robust!</v>
      </c>
      <c r="L22" s="16" t="str">
        <f t="shared" si="1"/>
        <v>ACHTUNG! Anzahl Beobachtungen unter 10, Mittelwert und P95 sind statistisch nicht robust!</v>
      </c>
      <c r="M22" s="16" t="str">
        <f t="shared" si="2"/>
        <v>ACHTUNG! Anzahl Beobachtungen unter 60, P95 ist statistisch nicht robust!</v>
      </c>
    </row>
    <row r="23" spans="1:13" ht="16.5" x14ac:dyDescent="0.3">
      <c r="A23" s="9">
        <v>3</v>
      </c>
      <c r="B23" s="96" t="s">
        <v>1404</v>
      </c>
      <c r="C23" s="64">
        <v>68</v>
      </c>
      <c r="D23" s="9" t="s">
        <v>2158</v>
      </c>
      <c r="E23" s="9">
        <v>1270</v>
      </c>
      <c r="F23" s="11">
        <v>0.43155913786092098</v>
      </c>
      <c r="G23" s="107" t="s">
        <v>6152</v>
      </c>
      <c r="H23" s="11">
        <v>0.54906044223316997</v>
      </c>
      <c r="I23" s="11">
        <v>1.54790422205231</v>
      </c>
      <c r="J23" s="107" t="s">
        <v>6153</v>
      </c>
      <c r="K23" s="102" t="str">
        <f t="shared" si="0"/>
        <v/>
      </c>
      <c r="L23" s="16" t="str">
        <f t="shared" si="1"/>
        <v/>
      </c>
      <c r="M23" s="16" t="str">
        <f t="shared" si="2"/>
        <v/>
      </c>
    </row>
    <row r="24" spans="1:13" ht="16.5" x14ac:dyDescent="0.3">
      <c r="A24" s="9">
        <v>4</v>
      </c>
      <c r="B24" s="96" t="s">
        <v>3013</v>
      </c>
      <c r="C24" s="64">
        <v>72</v>
      </c>
      <c r="D24" s="9" t="s">
        <v>3320</v>
      </c>
      <c r="E24" s="9">
        <v>3</v>
      </c>
      <c r="F24" s="11">
        <v>0.21441120550210399</v>
      </c>
      <c r="G24" s="107" t="s">
        <v>6154</v>
      </c>
      <c r="H24" s="11">
        <v>0.25838440619564301</v>
      </c>
      <c r="I24" s="11">
        <v>0.46929215356034898</v>
      </c>
      <c r="J24" s="107" t="s">
        <v>6155</v>
      </c>
      <c r="K24" s="102" t="str">
        <f t="shared" si="0"/>
        <v>ACHTUNG! Anzahl Beobachtungen unter 10, Mittelwert und P95 sind statistisch nicht robust!</v>
      </c>
      <c r="L24" s="16" t="str">
        <f t="shared" si="1"/>
        <v>ACHTUNG! Anzahl Beobachtungen unter 10, Mittelwert und P95 sind statistisch nicht robust!</v>
      </c>
      <c r="M24" s="16" t="str">
        <f t="shared" si="2"/>
        <v>ACHTUNG! Anzahl Beobachtungen unter 60, P95 ist statistisch nicht robust!</v>
      </c>
    </row>
    <row r="25" spans="1:13" ht="16.5" x14ac:dyDescent="0.3">
      <c r="A25" s="9">
        <v>4</v>
      </c>
      <c r="B25" s="96" t="s">
        <v>3642</v>
      </c>
      <c r="C25" s="64">
        <v>77</v>
      </c>
      <c r="D25" s="9" t="s">
        <v>3849</v>
      </c>
      <c r="E25" s="9">
        <v>2</v>
      </c>
      <c r="F25" s="11">
        <v>1.92225021489426</v>
      </c>
      <c r="G25" s="107" t="s">
        <v>6156</v>
      </c>
      <c r="H25" s="11">
        <v>1.97988363810528</v>
      </c>
      <c r="I25" s="11">
        <v>3.4675046928571498</v>
      </c>
      <c r="J25" s="107" t="s">
        <v>6157</v>
      </c>
      <c r="K25" s="102" t="str">
        <f t="shared" si="0"/>
        <v>ACHTUNG! Anzahl Beobachtungen unter 10, Mittelwert und P95 sind statistisch nicht robust!</v>
      </c>
      <c r="L25" s="16" t="str">
        <f t="shared" si="1"/>
        <v>ACHTUNG! Anzahl Beobachtungen unter 10, Mittelwert und P95 sind statistisch nicht robust!</v>
      </c>
      <c r="M25" s="16" t="str">
        <f t="shared" si="2"/>
        <v>ACHTUNG! Anzahl Beobachtungen unter 60, P95 ist statistisch nicht robust!</v>
      </c>
    </row>
    <row r="26" spans="1:13" ht="16.5" x14ac:dyDescent="0.3">
      <c r="A26" s="9">
        <v>4</v>
      </c>
      <c r="B26" s="96" t="s">
        <v>1405</v>
      </c>
      <c r="C26" s="64">
        <v>79</v>
      </c>
      <c r="D26" s="9" t="s">
        <v>2159</v>
      </c>
      <c r="E26" s="9">
        <v>1</v>
      </c>
      <c r="F26" s="11">
        <v>0.78015579896764697</v>
      </c>
      <c r="G26" s="107"/>
      <c r="H26" s="11"/>
      <c r="I26" s="11"/>
      <c r="J26" s="107"/>
      <c r="K26" s="102" t="str">
        <f t="shared" si="0"/>
        <v>ACHTUNG! Anzahl Beobachtungen unter 10, Mittelwert und P95 sind statistisch nicht robust!</v>
      </c>
      <c r="L26" s="16" t="str">
        <f t="shared" si="1"/>
        <v>ACHTUNG! Anzahl Beobachtungen unter 10, Mittelwert und P95 sind statistisch nicht robust!</v>
      </c>
      <c r="M26" s="16" t="str">
        <f t="shared" si="2"/>
        <v>ACHTUNG! Anzahl Beobachtungen unter 60, P95 ist statistisch nicht robust!</v>
      </c>
    </row>
    <row r="27" spans="1:13" ht="16.5" x14ac:dyDescent="0.3">
      <c r="A27" s="9">
        <v>4</v>
      </c>
      <c r="B27" s="96" t="s">
        <v>3016</v>
      </c>
      <c r="C27" s="64">
        <v>85</v>
      </c>
      <c r="D27" s="9" t="s">
        <v>3323</v>
      </c>
      <c r="E27" s="9">
        <v>3</v>
      </c>
      <c r="F27" s="11">
        <v>0.56755536917685701</v>
      </c>
      <c r="G27" s="107" t="s">
        <v>6158</v>
      </c>
      <c r="H27" s="11">
        <v>1.0136513850068201</v>
      </c>
      <c r="I27" s="11">
        <v>1.7388464897109399</v>
      </c>
      <c r="J27" s="107" t="s">
        <v>6159</v>
      </c>
      <c r="K27" s="102" t="str">
        <f t="shared" si="0"/>
        <v>ACHTUNG! Anzahl Beobachtungen unter 10, Mittelwert und P95 sind statistisch nicht robust!</v>
      </c>
      <c r="L27" s="16" t="str">
        <f t="shared" si="1"/>
        <v>ACHTUNG! Anzahl Beobachtungen unter 10, Mittelwert und P95 sind statistisch nicht robust!</v>
      </c>
      <c r="M27" s="16" t="str">
        <f t="shared" si="2"/>
        <v>ACHTUNG! Anzahl Beobachtungen unter 60, P95 ist statistisch nicht robust!</v>
      </c>
    </row>
    <row r="28" spans="1:13" ht="16.5" x14ac:dyDescent="0.3">
      <c r="A28" s="9">
        <v>5</v>
      </c>
      <c r="B28" s="96" t="s">
        <v>3643</v>
      </c>
      <c r="C28" s="64">
        <v>88</v>
      </c>
      <c r="D28" s="9" t="s">
        <v>3850</v>
      </c>
      <c r="E28" s="9">
        <v>1</v>
      </c>
      <c r="F28" s="11">
        <v>0.52183174133300003</v>
      </c>
      <c r="G28" s="107"/>
      <c r="H28" s="11"/>
      <c r="I28" s="11"/>
      <c r="J28" s="107"/>
      <c r="K28" s="102" t="str">
        <f t="shared" si="0"/>
        <v>ACHTUNG! Anzahl Beobachtungen unter 10, Mittelwert und P95 sind statistisch nicht robust!</v>
      </c>
      <c r="L28" s="16" t="str">
        <f t="shared" si="1"/>
        <v>ACHTUNG! Anzahl Beobachtungen unter 10, Mittelwert und P95 sind statistisch nicht robust!</v>
      </c>
      <c r="M28" s="16" t="str">
        <f t="shared" si="2"/>
        <v>ACHTUNG! Anzahl Beobachtungen unter 60, P95 ist statistisch nicht robust!</v>
      </c>
    </row>
    <row r="29" spans="1:13" ht="16.5" x14ac:dyDescent="0.3">
      <c r="A29" s="9">
        <v>4</v>
      </c>
      <c r="B29" s="96" t="s">
        <v>1406</v>
      </c>
      <c r="C29" s="64">
        <v>89</v>
      </c>
      <c r="D29" s="9" t="s">
        <v>2160</v>
      </c>
      <c r="E29" s="9">
        <v>1082</v>
      </c>
      <c r="F29" s="11">
        <v>0.42277715684557399</v>
      </c>
      <c r="G29" s="107" t="s">
        <v>6160</v>
      </c>
      <c r="H29" s="11">
        <v>0.51272618041243601</v>
      </c>
      <c r="I29" s="11">
        <v>1.44269282459986</v>
      </c>
      <c r="J29" s="107" t="s">
        <v>6161</v>
      </c>
      <c r="K29" s="102" t="str">
        <f t="shared" si="0"/>
        <v/>
      </c>
      <c r="L29" s="16" t="str">
        <f t="shared" si="1"/>
        <v/>
      </c>
      <c r="M29" s="16" t="str">
        <f t="shared" si="2"/>
        <v/>
      </c>
    </row>
    <row r="30" spans="1:13" ht="16.5" x14ac:dyDescent="0.3">
      <c r="A30" s="9">
        <v>5</v>
      </c>
      <c r="B30" s="96" t="s">
        <v>3017</v>
      </c>
      <c r="C30" s="64">
        <v>93</v>
      </c>
      <c r="D30" s="9" t="s">
        <v>3324</v>
      </c>
      <c r="E30" s="9">
        <v>2</v>
      </c>
      <c r="F30" s="11">
        <v>1.76624325051624</v>
      </c>
      <c r="G30" s="107" t="s">
        <v>6162</v>
      </c>
      <c r="H30" s="11">
        <v>0.93764264218000404</v>
      </c>
      <c r="I30" s="11">
        <v>2.38174522951241</v>
      </c>
      <c r="J30" s="107" t="s">
        <v>6163</v>
      </c>
      <c r="K30" s="102" t="str">
        <f t="shared" si="0"/>
        <v>ACHTUNG! Anzahl Beobachtungen unter 10, Mittelwert und P95 sind statistisch nicht robust!</v>
      </c>
      <c r="L30" s="16" t="str">
        <f t="shared" si="1"/>
        <v>ACHTUNG! Anzahl Beobachtungen unter 10, Mittelwert und P95 sind statistisch nicht robust!</v>
      </c>
      <c r="M30" s="16" t="str">
        <f t="shared" si="2"/>
        <v>ACHTUNG! Anzahl Beobachtungen unter 60, P95 ist statistisch nicht robust!</v>
      </c>
    </row>
    <row r="31" spans="1:13" ht="16.5" x14ac:dyDescent="0.3">
      <c r="A31" s="9">
        <v>3</v>
      </c>
      <c r="B31" s="96" t="s">
        <v>3018</v>
      </c>
      <c r="C31" s="64">
        <v>97</v>
      </c>
      <c r="D31" s="9" t="s">
        <v>3325</v>
      </c>
      <c r="E31" s="9">
        <v>23</v>
      </c>
      <c r="F31" s="11">
        <v>0.75641400104230905</v>
      </c>
      <c r="G31" s="107" t="s">
        <v>6164</v>
      </c>
      <c r="H31" s="11">
        <v>0.85644911928982403</v>
      </c>
      <c r="I31" s="11">
        <v>2.5126891003641401</v>
      </c>
      <c r="J31" s="107" t="s">
        <v>6165</v>
      </c>
      <c r="K31" s="102" t="str">
        <f t="shared" si="0"/>
        <v>ACHTUNG! Anzahl Beobachtungen unter 60, P95 ist statistisch nicht robust!</v>
      </c>
      <c r="L31" s="16" t="str">
        <f t="shared" si="1"/>
        <v/>
      </c>
      <c r="M31" s="16" t="str">
        <f t="shared" si="2"/>
        <v>ACHTUNG! Anzahl Beobachtungen unter 60, P95 ist statistisch nicht robust!</v>
      </c>
    </row>
    <row r="32" spans="1:13" ht="16.5" x14ac:dyDescent="0.3">
      <c r="A32" s="9">
        <v>4</v>
      </c>
      <c r="B32" s="96" t="s">
        <v>3019</v>
      </c>
      <c r="C32" s="64">
        <v>99</v>
      </c>
      <c r="D32" s="9" t="s">
        <v>3326</v>
      </c>
      <c r="E32" s="9">
        <v>5</v>
      </c>
      <c r="F32" s="11">
        <v>0.94434543587379705</v>
      </c>
      <c r="G32" s="107" t="s">
        <v>6166</v>
      </c>
      <c r="H32" s="11">
        <v>1.2011723594986701</v>
      </c>
      <c r="I32" s="11">
        <v>3.0519667530658299</v>
      </c>
      <c r="J32" s="107" t="s">
        <v>6167</v>
      </c>
      <c r="K32" s="102" t="str">
        <f t="shared" si="0"/>
        <v>ACHTUNG! Anzahl Beobachtungen unter 10, Mittelwert und P95 sind statistisch nicht robust!</v>
      </c>
      <c r="L32" s="16" t="str">
        <f t="shared" si="1"/>
        <v>ACHTUNG! Anzahl Beobachtungen unter 10, Mittelwert und P95 sind statistisch nicht robust!</v>
      </c>
      <c r="M32" s="16" t="str">
        <f t="shared" si="2"/>
        <v>ACHTUNG! Anzahl Beobachtungen unter 60, P95 ist statistisch nicht robust!</v>
      </c>
    </row>
    <row r="33" spans="1:13" ht="16.5" x14ac:dyDescent="0.3">
      <c r="A33" s="9">
        <v>4</v>
      </c>
      <c r="B33" s="96" t="s">
        <v>3644</v>
      </c>
      <c r="C33" s="64">
        <v>100</v>
      </c>
      <c r="D33" s="9" t="s">
        <v>3851</v>
      </c>
      <c r="E33" s="9">
        <v>3</v>
      </c>
      <c r="F33" s="11">
        <v>0.53650610022010004</v>
      </c>
      <c r="G33" s="107" t="s">
        <v>6168</v>
      </c>
      <c r="H33" s="11">
        <v>0.98288989195394605</v>
      </c>
      <c r="I33" s="11">
        <v>1.7370696206949601</v>
      </c>
      <c r="J33" s="107" t="s">
        <v>6169</v>
      </c>
      <c r="K33" s="102" t="str">
        <f t="shared" si="0"/>
        <v>ACHTUNG! Anzahl Beobachtungen unter 10, Mittelwert und P95 sind statistisch nicht robust!</v>
      </c>
      <c r="L33" s="16" t="str">
        <f t="shared" si="1"/>
        <v>ACHTUNG! Anzahl Beobachtungen unter 10, Mittelwert und P95 sind statistisch nicht robust!</v>
      </c>
      <c r="M33" s="16" t="str">
        <f t="shared" si="2"/>
        <v>ACHTUNG! Anzahl Beobachtungen unter 60, P95 ist statistisch nicht robust!</v>
      </c>
    </row>
    <row r="34" spans="1:13" ht="16.5" x14ac:dyDescent="0.3">
      <c r="A34" s="9">
        <v>4</v>
      </c>
      <c r="B34" s="96" t="s">
        <v>3645</v>
      </c>
      <c r="C34" s="64">
        <v>101</v>
      </c>
      <c r="D34" s="9" t="s">
        <v>3852</v>
      </c>
      <c r="E34" s="9">
        <v>1</v>
      </c>
      <c r="F34" s="11">
        <v>1.0869565217391299</v>
      </c>
      <c r="G34" s="107"/>
      <c r="H34" s="11"/>
      <c r="I34" s="11"/>
      <c r="J34" s="107"/>
      <c r="K34" s="102" t="str">
        <f t="shared" si="0"/>
        <v>ACHTUNG! Anzahl Beobachtungen unter 10, Mittelwert und P95 sind statistisch nicht robust!</v>
      </c>
      <c r="L34" s="16" t="str">
        <f t="shared" si="1"/>
        <v>ACHTUNG! Anzahl Beobachtungen unter 10, Mittelwert und P95 sind statistisch nicht robust!</v>
      </c>
      <c r="M34" s="16" t="str">
        <f t="shared" si="2"/>
        <v>ACHTUNG! Anzahl Beobachtungen unter 60, P95 ist statistisch nicht robust!</v>
      </c>
    </row>
    <row r="35" spans="1:13" ht="16.5" x14ac:dyDescent="0.3">
      <c r="A35" s="9">
        <v>4</v>
      </c>
      <c r="B35" s="96" t="s">
        <v>3646</v>
      </c>
      <c r="C35" s="64">
        <v>103</v>
      </c>
      <c r="D35" s="9" t="s">
        <v>3853</v>
      </c>
      <c r="E35" s="9">
        <v>1</v>
      </c>
      <c r="F35" s="11">
        <v>0.190184052980573</v>
      </c>
      <c r="G35" s="107"/>
      <c r="H35" s="11"/>
      <c r="I35" s="11"/>
      <c r="J35" s="107"/>
      <c r="K35" s="102" t="str">
        <f t="shared" si="0"/>
        <v>ACHTUNG! Anzahl Beobachtungen unter 10, Mittelwert und P95 sind statistisch nicht robust!</v>
      </c>
      <c r="L35" s="16" t="str">
        <f t="shared" si="1"/>
        <v>ACHTUNG! Anzahl Beobachtungen unter 10, Mittelwert und P95 sind statistisch nicht robust!</v>
      </c>
      <c r="M35" s="16" t="str">
        <f t="shared" si="2"/>
        <v>ACHTUNG! Anzahl Beobachtungen unter 60, P95 ist statistisch nicht robust!</v>
      </c>
    </row>
    <row r="36" spans="1:13" ht="16.5" x14ac:dyDescent="0.3">
      <c r="A36" s="9">
        <v>4</v>
      </c>
      <c r="B36" s="96" t="s">
        <v>3020</v>
      </c>
      <c r="C36" s="64">
        <v>104</v>
      </c>
      <c r="D36" s="9" t="s">
        <v>3327</v>
      </c>
      <c r="E36" s="9">
        <v>11</v>
      </c>
      <c r="F36" s="11">
        <v>0.82988598729197605</v>
      </c>
      <c r="G36" s="107" t="s">
        <v>6170</v>
      </c>
      <c r="H36" s="11">
        <v>0.90443260766720601</v>
      </c>
      <c r="I36" s="11">
        <v>2.68745669691193</v>
      </c>
      <c r="J36" s="107" t="s">
        <v>6171</v>
      </c>
      <c r="K36" s="102" t="str">
        <f t="shared" si="0"/>
        <v>ACHTUNG! Anzahl Beobachtungen unter 60, P95 ist statistisch nicht robust!</v>
      </c>
      <c r="L36" s="16" t="str">
        <f t="shared" si="1"/>
        <v/>
      </c>
      <c r="M36" s="16" t="str">
        <f t="shared" si="2"/>
        <v>ACHTUNG! Anzahl Beobachtungen unter 60, P95 ist statistisch nicht robust!</v>
      </c>
    </row>
    <row r="37" spans="1:13" ht="16.5" x14ac:dyDescent="0.3">
      <c r="A37" s="9">
        <v>3</v>
      </c>
      <c r="B37" s="96" t="s">
        <v>1407</v>
      </c>
      <c r="C37" s="64">
        <v>105</v>
      </c>
      <c r="D37" s="9" t="s">
        <v>2161</v>
      </c>
      <c r="E37" s="9">
        <v>154</v>
      </c>
      <c r="F37" s="11">
        <v>0.65426290868984904</v>
      </c>
      <c r="G37" s="107" t="s">
        <v>6172</v>
      </c>
      <c r="H37" s="11">
        <v>0.70136887377694801</v>
      </c>
      <c r="I37" s="11">
        <v>1.4689372262075</v>
      </c>
      <c r="J37" s="107" t="s">
        <v>6173</v>
      </c>
      <c r="K37" s="102" t="str">
        <f t="shared" si="0"/>
        <v/>
      </c>
      <c r="L37" s="16" t="str">
        <f t="shared" si="1"/>
        <v/>
      </c>
      <c r="M37" s="16" t="str">
        <f t="shared" si="2"/>
        <v/>
      </c>
    </row>
    <row r="38" spans="1:13" ht="16.5" x14ac:dyDescent="0.3">
      <c r="A38" s="9">
        <v>4</v>
      </c>
      <c r="B38" s="96" t="s">
        <v>1408</v>
      </c>
      <c r="C38" s="64">
        <v>106</v>
      </c>
      <c r="D38" s="9" t="s">
        <v>2162</v>
      </c>
      <c r="E38" s="9">
        <v>43</v>
      </c>
      <c r="F38" s="11">
        <v>1.2320349742366901</v>
      </c>
      <c r="G38" s="107" t="s">
        <v>6174</v>
      </c>
      <c r="H38" s="11">
        <v>1.1016963834653699</v>
      </c>
      <c r="I38" s="11">
        <v>3.9289148543503098</v>
      </c>
      <c r="J38" s="107" t="s">
        <v>6175</v>
      </c>
      <c r="K38" s="102" t="str">
        <f t="shared" si="0"/>
        <v>ACHTUNG! Anzahl Beobachtungen unter 60, P95 ist statistisch nicht robust!</v>
      </c>
      <c r="L38" s="16" t="str">
        <f t="shared" si="1"/>
        <v/>
      </c>
      <c r="M38" s="16" t="str">
        <f t="shared" si="2"/>
        <v>ACHTUNG! Anzahl Beobachtungen unter 60, P95 ist statistisch nicht robust!</v>
      </c>
    </row>
    <row r="39" spans="1:13" ht="16.5" x14ac:dyDescent="0.3">
      <c r="A39" s="9">
        <v>4</v>
      </c>
      <c r="B39" s="96" t="s">
        <v>1409</v>
      </c>
      <c r="C39" s="64">
        <v>107</v>
      </c>
      <c r="D39" s="9" t="s">
        <v>2163</v>
      </c>
      <c r="E39" s="9">
        <v>112</v>
      </c>
      <c r="F39" s="11">
        <v>0.43949319649274399</v>
      </c>
      <c r="G39" s="107" t="s">
        <v>6176</v>
      </c>
      <c r="H39" s="11">
        <v>0.25928576768598299</v>
      </c>
      <c r="I39" s="11">
        <v>0.91748658508582803</v>
      </c>
      <c r="J39" s="107" t="s">
        <v>6177</v>
      </c>
      <c r="K39" s="102" t="str">
        <f t="shared" si="0"/>
        <v/>
      </c>
      <c r="L39" s="16" t="str">
        <f t="shared" si="1"/>
        <v/>
      </c>
      <c r="M39" s="16" t="str">
        <f t="shared" si="2"/>
        <v/>
      </c>
    </row>
    <row r="40" spans="1:13" ht="16.5" x14ac:dyDescent="0.3">
      <c r="A40" s="9">
        <v>3</v>
      </c>
      <c r="B40" s="96" t="s">
        <v>3647</v>
      </c>
      <c r="C40" s="64">
        <v>109</v>
      </c>
      <c r="D40" s="9" t="s">
        <v>3854</v>
      </c>
      <c r="E40" s="9">
        <v>15</v>
      </c>
      <c r="F40" s="11">
        <v>0.67422093392523197</v>
      </c>
      <c r="G40" s="107" t="s">
        <v>6178</v>
      </c>
      <c r="H40" s="11">
        <v>0.37285931532761002</v>
      </c>
      <c r="I40" s="11">
        <v>1.20630334895492</v>
      </c>
      <c r="J40" s="107" t="s">
        <v>6179</v>
      </c>
      <c r="K40" s="102" t="str">
        <f t="shared" si="0"/>
        <v>ACHTUNG! Anzahl Beobachtungen unter 60, P95 ist statistisch nicht robust!</v>
      </c>
      <c r="L40" s="16" t="str">
        <f t="shared" si="1"/>
        <v/>
      </c>
      <c r="M40" s="16" t="str">
        <f t="shared" si="2"/>
        <v>ACHTUNG! Anzahl Beobachtungen unter 60, P95 ist statistisch nicht robust!</v>
      </c>
    </row>
    <row r="41" spans="1:13" ht="16.5" x14ac:dyDescent="0.3">
      <c r="A41" s="9">
        <v>4</v>
      </c>
      <c r="B41" s="96" t="s">
        <v>3648</v>
      </c>
      <c r="C41" s="64">
        <v>110</v>
      </c>
      <c r="D41" s="9" t="s">
        <v>3855</v>
      </c>
      <c r="E41" s="9">
        <v>9</v>
      </c>
      <c r="F41" s="11">
        <v>0.78103702082504001</v>
      </c>
      <c r="G41" s="107" t="s">
        <v>6180</v>
      </c>
      <c r="H41" s="11">
        <v>0.373233325016815</v>
      </c>
      <c r="I41" s="11">
        <v>1.3456503195479099</v>
      </c>
      <c r="J41" s="107" t="s">
        <v>6181</v>
      </c>
      <c r="K41" s="102" t="str">
        <f t="shared" si="0"/>
        <v>ACHTUNG! Anzahl Beobachtungen unter 10, Mittelwert und P95 sind statistisch nicht robust!</v>
      </c>
      <c r="L41" s="16" t="str">
        <f t="shared" si="1"/>
        <v>ACHTUNG! Anzahl Beobachtungen unter 10, Mittelwert und P95 sind statistisch nicht robust!</v>
      </c>
      <c r="M41" s="16" t="str">
        <f t="shared" si="2"/>
        <v>ACHTUNG! Anzahl Beobachtungen unter 60, P95 ist statistisch nicht robust!</v>
      </c>
    </row>
    <row r="42" spans="1:13" ht="16.5" x14ac:dyDescent="0.3">
      <c r="A42" s="9">
        <v>4</v>
      </c>
      <c r="B42" s="96" t="s">
        <v>3649</v>
      </c>
      <c r="C42" s="64">
        <v>112</v>
      </c>
      <c r="D42" s="9" t="s">
        <v>3856</v>
      </c>
      <c r="E42" s="9">
        <v>3</v>
      </c>
      <c r="F42" s="11">
        <v>0.60485150679173105</v>
      </c>
      <c r="G42" s="107" t="s">
        <v>6182</v>
      </c>
      <c r="H42" s="11">
        <v>8.5964246532425098E-2</v>
      </c>
      <c r="I42" s="11">
        <v>0.65725732691306704</v>
      </c>
      <c r="J42" s="107" t="s">
        <v>6183</v>
      </c>
      <c r="K42" s="102" t="str">
        <f t="shared" si="0"/>
        <v>ACHTUNG! Anzahl Beobachtungen unter 10, Mittelwert und P95 sind statistisch nicht robust!</v>
      </c>
      <c r="L42" s="16" t="str">
        <f t="shared" si="1"/>
        <v>ACHTUNG! Anzahl Beobachtungen unter 10, Mittelwert und P95 sind statistisch nicht robust!</v>
      </c>
      <c r="M42" s="16" t="str">
        <f t="shared" si="2"/>
        <v>ACHTUNG! Anzahl Beobachtungen unter 60, P95 ist statistisch nicht robust!</v>
      </c>
    </row>
    <row r="43" spans="1:13" ht="16.5" x14ac:dyDescent="0.3">
      <c r="A43" s="9">
        <v>3</v>
      </c>
      <c r="B43" s="96" t="s">
        <v>3021</v>
      </c>
      <c r="C43" s="64">
        <v>114</v>
      </c>
      <c r="D43" s="9" t="s">
        <v>3328</v>
      </c>
      <c r="E43" s="9">
        <v>8</v>
      </c>
      <c r="F43" s="11">
        <v>0.179406289974853</v>
      </c>
      <c r="G43" s="107" t="s">
        <v>6184</v>
      </c>
      <c r="H43" s="11">
        <v>0.20664650384643499</v>
      </c>
      <c r="I43" s="11">
        <v>0.44298669799678903</v>
      </c>
      <c r="J43" s="107" t="s">
        <v>6185</v>
      </c>
      <c r="K43" s="102" t="str">
        <f t="shared" si="0"/>
        <v>ACHTUNG! Anzahl Beobachtungen unter 10, Mittelwert und P95 sind statistisch nicht robust!</v>
      </c>
      <c r="L43" s="16" t="str">
        <f t="shared" si="1"/>
        <v>ACHTUNG! Anzahl Beobachtungen unter 10, Mittelwert und P95 sind statistisch nicht robust!</v>
      </c>
      <c r="M43" s="16" t="str">
        <f t="shared" si="2"/>
        <v>ACHTUNG! Anzahl Beobachtungen unter 60, P95 ist statistisch nicht robust!</v>
      </c>
    </row>
    <row r="44" spans="1:13" ht="16.5" x14ac:dyDescent="0.3">
      <c r="A44" s="9">
        <v>4</v>
      </c>
      <c r="B44" s="96" t="s">
        <v>3022</v>
      </c>
      <c r="C44" s="64">
        <v>116</v>
      </c>
      <c r="D44" s="9" t="s">
        <v>3329</v>
      </c>
      <c r="E44" s="9">
        <v>6</v>
      </c>
      <c r="F44" s="11">
        <v>0.22890107852569799</v>
      </c>
      <c r="G44" s="107" t="s">
        <v>6186</v>
      </c>
      <c r="H44" s="11">
        <v>0.23022906834528101</v>
      </c>
      <c r="I44" s="11">
        <v>0.47496364614387698</v>
      </c>
      <c r="J44" s="107" t="s">
        <v>6187</v>
      </c>
      <c r="K44" s="102" t="str">
        <f t="shared" si="0"/>
        <v>ACHTUNG! Anzahl Beobachtungen unter 10, Mittelwert und P95 sind statistisch nicht robust!</v>
      </c>
      <c r="L44" s="16" t="str">
        <f t="shared" si="1"/>
        <v>ACHTUNG! Anzahl Beobachtungen unter 10, Mittelwert und P95 sind statistisch nicht robust!</v>
      </c>
      <c r="M44" s="16" t="str">
        <f t="shared" si="2"/>
        <v>ACHTUNG! Anzahl Beobachtungen unter 60, P95 ist statistisch nicht robust!</v>
      </c>
    </row>
    <row r="45" spans="1:13" ht="16.5" x14ac:dyDescent="0.3">
      <c r="A45" s="9">
        <v>2</v>
      </c>
      <c r="B45" s="96" t="s">
        <v>1410</v>
      </c>
      <c r="C45" s="64">
        <v>117</v>
      </c>
      <c r="D45" s="9" t="s">
        <v>2164</v>
      </c>
      <c r="E45" s="9">
        <v>3810</v>
      </c>
      <c r="F45" s="11">
        <v>1.7921358210340499</v>
      </c>
      <c r="G45" s="107" t="s">
        <v>6188</v>
      </c>
      <c r="H45" s="11">
        <v>1.26736782741665</v>
      </c>
      <c r="I45" s="11">
        <v>4.2305642153973402</v>
      </c>
      <c r="J45" s="107" t="s">
        <v>6189</v>
      </c>
      <c r="K45" s="102" t="str">
        <f t="shared" si="0"/>
        <v/>
      </c>
      <c r="L45" s="16" t="str">
        <f t="shared" si="1"/>
        <v/>
      </c>
      <c r="M45" s="16" t="str">
        <f t="shared" si="2"/>
        <v/>
      </c>
    </row>
    <row r="46" spans="1:13" ht="16.5" x14ac:dyDescent="0.3">
      <c r="A46" s="9">
        <v>3</v>
      </c>
      <c r="B46" s="96" t="s">
        <v>1411</v>
      </c>
      <c r="C46" s="64">
        <v>118</v>
      </c>
      <c r="D46" s="9" t="s">
        <v>2165</v>
      </c>
      <c r="E46" s="9">
        <v>3400</v>
      </c>
      <c r="F46" s="11">
        <v>1.6094867348856701</v>
      </c>
      <c r="G46" s="107" t="s">
        <v>6190</v>
      </c>
      <c r="H46" s="11">
        <v>1.1709726912403899</v>
      </c>
      <c r="I46" s="11">
        <v>3.82818447856629</v>
      </c>
      <c r="J46" s="107" t="s">
        <v>6191</v>
      </c>
      <c r="K46" s="102" t="str">
        <f t="shared" si="0"/>
        <v/>
      </c>
      <c r="L46" s="16" t="str">
        <f t="shared" si="1"/>
        <v/>
      </c>
      <c r="M46" s="16" t="str">
        <f t="shared" si="2"/>
        <v/>
      </c>
    </row>
    <row r="47" spans="1:13" ht="16.5" x14ac:dyDescent="0.3">
      <c r="A47" s="9">
        <v>4</v>
      </c>
      <c r="B47" s="96" t="s">
        <v>1412</v>
      </c>
      <c r="C47" s="64">
        <v>119</v>
      </c>
      <c r="D47" s="9" t="s">
        <v>2166</v>
      </c>
      <c r="E47" s="9">
        <v>2531</v>
      </c>
      <c r="F47" s="11">
        <v>1.4006461131257799</v>
      </c>
      <c r="G47" s="107" t="s">
        <v>6192</v>
      </c>
      <c r="H47" s="11">
        <v>1.05794376822155</v>
      </c>
      <c r="I47" s="11">
        <v>3.50040320006562</v>
      </c>
      <c r="J47" s="107" t="s">
        <v>6193</v>
      </c>
      <c r="K47" s="102" t="str">
        <f t="shared" si="0"/>
        <v/>
      </c>
      <c r="L47" s="16" t="str">
        <f t="shared" si="1"/>
        <v/>
      </c>
      <c r="M47" s="16" t="str">
        <f t="shared" si="2"/>
        <v/>
      </c>
    </row>
    <row r="48" spans="1:13" ht="16.5" x14ac:dyDescent="0.3">
      <c r="A48" s="9">
        <v>5</v>
      </c>
      <c r="B48" s="96" t="s">
        <v>1413</v>
      </c>
      <c r="C48" s="64">
        <v>120</v>
      </c>
      <c r="D48" s="9" t="s">
        <v>2167</v>
      </c>
      <c r="E48" s="9">
        <v>2025</v>
      </c>
      <c r="F48" s="11">
        <v>1.3214854964785201</v>
      </c>
      <c r="G48" s="107" t="s">
        <v>6194</v>
      </c>
      <c r="H48" s="11">
        <v>1.06567889053451</v>
      </c>
      <c r="I48" s="11">
        <v>3.3862509141512098</v>
      </c>
      <c r="J48" s="107" t="s">
        <v>6195</v>
      </c>
      <c r="K48" s="102" t="str">
        <f t="shared" si="0"/>
        <v/>
      </c>
      <c r="L48" s="16" t="str">
        <f t="shared" si="1"/>
        <v/>
      </c>
      <c r="M48" s="16" t="str">
        <f t="shared" si="2"/>
        <v/>
      </c>
    </row>
    <row r="49" spans="1:13" ht="16.5" x14ac:dyDescent="0.3">
      <c r="A49" s="9">
        <v>6</v>
      </c>
      <c r="B49" s="96" t="s">
        <v>3650</v>
      </c>
      <c r="C49" s="64">
        <v>121</v>
      </c>
      <c r="D49" s="9" t="s">
        <v>3857</v>
      </c>
      <c r="E49" s="9">
        <v>1</v>
      </c>
      <c r="F49" s="11">
        <v>0.950966935131215</v>
      </c>
      <c r="G49" s="107"/>
      <c r="H49" s="11"/>
      <c r="I49" s="11"/>
      <c r="J49" s="107"/>
      <c r="K49" s="102" t="str">
        <f t="shared" si="0"/>
        <v>ACHTUNG! Anzahl Beobachtungen unter 10, Mittelwert und P95 sind statistisch nicht robust!</v>
      </c>
      <c r="L49" s="16" t="str">
        <f t="shared" si="1"/>
        <v>ACHTUNG! Anzahl Beobachtungen unter 10, Mittelwert und P95 sind statistisch nicht robust!</v>
      </c>
      <c r="M49" s="16" t="str">
        <f t="shared" si="2"/>
        <v>ACHTUNG! Anzahl Beobachtungen unter 60, P95 ist statistisch nicht robust!</v>
      </c>
    </row>
    <row r="50" spans="1:13" ht="16.5" x14ac:dyDescent="0.3">
      <c r="A50" s="9">
        <v>6</v>
      </c>
      <c r="B50" s="96" t="s">
        <v>3651</v>
      </c>
      <c r="C50" s="64">
        <v>122</v>
      </c>
      <c r="D50" s="9" t="s">
        <v>3858</v>
      </c>
      <c r="E50" s="9">
        <v>7</v>
      </c>
      <c r="F50" s="11">
        <v>1.6506274735881299</v>
      </c>
      <c r="G50" s="107" t="s">
        <v>6196</v>
      </c>
      <c r="H50" s="11">
        <v>0.69623729950194901</v>
      </c>
      <c r="I50" s="11">
        <v>2.7066723361378799</v>
      </c>
      <c r="J50" s="107" t="s">
        <v>6197</v>
      </c>
      <c r="K50" s="102" t="str">
        <f t="shared" si="0"/>
        <v>ACHTUNG! Anzahl Beobachtungen unter 10, Mittelwert und P95 sind statistisch nicht robust!</v>
      </c>
      <c r="L50" s="16" t="str">
        <f t="shared" si="1"/>
        <v>ACHTUNG! Anzahl Beobachtungen unter 10, Mittelwert und P95 sind statistisch nicht robust!</v>
      </c>
      <c r="M50" s="16" t="str">
        <f t="shared" si="2"/>
        <v>ACHTUNG! Anzahl Beobachtungen unter 60, P95 ist statistisch nicht robust!</v>
      </c>
    </row>
    <row r="51" spans="1:13" ht="16.5" x14ac:dyDescent="0.3">
      <c r="A51" s="9">
        <v>5</v>
      </c>
      <c r="B51" s="96" t="s">
        <v>1414</v>
      </c>
      <c r="C51" s="64">
        <v>126</v>
      </c>
      <c r="D51" s="9" t="s">
        <v>2168</v>
      </c>
      <c r="E51" s="9">
        <v>425</v>
      </c>
      <c r="F51" s="11">
        <v>1.0342002679026701</v>
      </c>
      <c r="G51" s="107" t="s">
        <v>6198</v>
      </c>
      <c r="H51" s="11">
        <v>0.73234727484068396</v>
      </c>
      <c r="I51" s="11">
        <v>2.5199030485073002</v>
      </c>
      <c r="J51" s="107" t="s">
        <v>6199</v>
      </c>
      <c r="K51" s="102" t="str">
        <f t="shared" si="0"/>
        <v/>
      </c>
      <c r="L51" s="16" t="str">
        <f t="shared" si="1"/>
        <v/>
      </c>
      <c r="M51" s="16" t="str">
        <f t="shared" si="2"/>
        <v/>
      </c>
    </row>
    <row r="52" spans="1:13" ht="16.5" x14ac:dyDescent="0.3">
      <c r="A52" s="9">
        <v>4</v>
      </c>
      <c r="B52" s="96" t="s">
        <v>1415</v>
      </c>
      <c r="C52" s="64">
        <v>127</v>
      </c>
      <c r="D52" s="9" t="s">
        <v>2169</v>
      </c>
      <c r="E52" s="9">
        <v>366</v>
      </c>
      <c r="F52" s="11">
        <v>1.07946878769282</v>
      </c>
      <c r="G52" s="107" t="s">
        <v>6200</v>
      </c>
      <c r="H52" s="11">
        <v>0.83378718702138299</v>
      </c>
      <c r="I52" s="11">
        <v>2.7807510975656302</v>
      </c>
      <c r="J52" s="107" t="s">
        <v>6201</v>
      </c>
      <c r="K52" s="102" t="str">
        <f t="shared" si="0"/>
        <v/>
      </c>
      <c r="L52" s="16" t="str">
        <f t="shared" si="1"/>
        <v/>
      </c>
      <c r="M52" s="16" t="str">
        <f t="shared" si="2"/>
        <v/>
      </c>
    </row>
    <row r="53" spans="1:13" ht="16.5" x14ac:dyDescent="0.3">
      <c r="A53" s="9">
        <v>5</v>
      </c>
      <c r="B53" s="96" t="s">
        <v>3023</v>
      </c>
      <c r="C53" s="64">
        <v>128</v>
      </c>
      <c r="D53" s="9" t="s">
        <v>3330</v>
      </c>
      <c r="E53" s="9">
        <v>282</v>
      </c>
      <c r="F53" s="11">
        <v>1.12665408020837</v>
      </c>
      <c r="G53" s="107" t="s">
        <v>6202</v>
      </c>
      <c r="H53" s="11">
        <v>0.85036431897102105</v>
      </c>
      <c r="I53" s="11">
        <v>2.8835613012566101</v>
      </c>
      <c r="J53" s="107" t="s">
        <v>6203</v>
      </c>
      <c r="K53" s="102" t="str">
        <f t="shared" si="0"/>
        <v/>
      </c>
      <c r="L53" s="16" t="str">
        <f t="shared" si="1"/>
        <v/>
      </c>
      <c r="M53" s="16" t="str">
        <f t="shared" si="2"/>
        <v/>
      </c>
    </row>
    <row r="54" spans="1:13" ht="16.5" x14ac:dyDescent="0.3">
      <c r="A54" s="9">
        <v>5</v>
      </c>
      <c r="B54" s="96" t="s">
        <v>1416</v>
      </c>
      <c r="C54" s="64">
        <v>129</v>
      </c>
      <c r="D54" s="9" t="s">
        <v>2170</v>
      </c>
      <c r="E54" s="9">
        <v>70</v>
      </c>
      <c r="F54" s="11">
        <v>0.95541575224086495</v>
      </c>
      <c r="G54" s="107" t="s">
        <v>6204</v>
      </c>
      <c r="H54" s="11">
        <v>0.80037883840026502</v>
      </c>
      <c r="I54" s="11">
        <v>2.5409103602986201</v>
      </c>
      <c r="J54" s="107" t="s">
        <v>6205</v>
      </c>
      <c r="K54" s="102" t="str">
        <f t="shared" si="0"/>
        <v/>
      </c>
      <c r="L54" s="16" t="str">
        <f t="shared" si="1"/>
        <v/>
      </c>
      <c r="M54" s="16" t="str">
        <f t="shared" si="2"/>
        <v/>
      </c>
    </row>
    <row r="55" spans="1:13" ht="16.5" x14ac:dyDescent="0.3">
      <c r="A55" s="9">
        <v>5</v>
      </c>
      <c r="B55" s="96" t="s">
        <v>3652</v>
      </c>
      <c r="C55" s="64">
        <v>130</v>
      </c>
      <c r="D55" s="9" t="s">
        <v>3859</v>
      </c>
      <c r="E55" s="9">
        <v>16</v>
      </c>
      <c r="F55" s="11">
        <v>0.637839350048651</v>
      </c>
      <c r="G55" s="107" t="s">
        <v>6206</v>
      </c>
      <c r="H55" s="11">
        <v>0.42861047383092798</v>
      </c>
      <c r="I55" s="11">
        <v>1.3422123534770201</v>
      </c>
      <c r="J55" s="107" t="s">
        <v>6207</v>
      </c>
      <c r="K55" s="102" t="str">
        <f t="shared" si="0"/>
        <v>ACHTUNG! Anzahl Beobachtungen unter 60, P95 ist statistisch nicht robust!</v>
      </c>
      <c r="L55" s="16" t="str">
        <f t="shared" si="1"/>
        <v/>
      </c>
      <c r="M55" s="16" t="str">
        <f t="shared" si="2"/>
        <v>ACHTUNG! Anzahl Beobachtungen unter 60, P95 ist statistisch nicht robust!</v>
      </c>
    </row>
    <row r="56" spans="1:13" ht="16.5" x14ac:dyDescent="0.3">
      <c r="A56" s="9">
        <v>4</v>
      </c>
      <c r="B56" s="96" t="s">
        <v>1417</v>
      </c>
      <c r="C56" s="64">
        <v>131</v>
      </c>
      <c r="D56" s="9" t="s">
        <v>2171</v>
      </c>
      <c r="E56" s="9">
        <v>299</v>
      </c>
      <c r="F56" s="11">
        <v>1.17626313795407</v>
      </c>
      <c r="G56" s="107" t="s">
        <v>6208</v>
      </c>
      <c r="H56" s="11">
        <v>0.95622941915074899</v>
      </c>
      <c r="I56" s="11">
        <v>2.5790636505767202</v>
      </c>
      <c r="J56" s="107" t="s">
        <v>6209</v>
      </c>
      <c r="K56" s="102" t="str">
        <f t="shared" si="0"/>
        <v/>
      </c>
      <c r="L56" s="16" t="str">
        <f t="shared" si="1"/>
        <v/>
      </c>
      <c r="M56" s="16" t="str">
        <f t="shared" si="2"/>
        <v/>
      </c>
    </row>
    <row r="57" spans="1:13" ht="16.5" x14ac:dyDescent="0.3">
      <c r="A57" s="9">
        <v>4</v>
      </c>
      <c r="B57" s="96" t="s">
        <v>3024</v>
      </c>
      <c r="C57" s="64">
        <v>132</v>
      </c>
      <c r="D57" s="9" t="s">
        <v>3331</v>
      </c>
      <c r="E57" s="9">
        <v>172</v>
      </c>
      <c r="F57" s="11">
        <v>0.83707891580461002</v>
      </c>
      <c r="G57" s="107" t="s">
        <v>6210</v>
      </c>
      <c r="H57" s="11">
        <v>0.55859721996992695</v>
      </c>
      <c r="I57" s="11">
        <v>1.5875461259560899</v>
      </c>
      <c r="J57" s="107" t="s">
        <v>6211</v>
      </c>
      <c r="K57" s="102" t="str">
        <f t="shared" si="0"/>
        <v/>
      </c>
      <c r="L57" s="16" t="str">
        <f t="shared" si="1"/>
        <v/>
      </c>
      <c r="M57" s="16" t="str">
        <f t="shared" si="2"/>
        <v/>
      </c>
    </row>
    <row r="58" spans="1:13" ht="16.5" x14ac:dyDescent="0.3">
      <c r="A58" s="9">
        <v>4</v>
      </c>
      <c r="B58" s="96" t="s">
        <v>4101</v>
      </c>
      <c r="C58" s="64">
        <v>135</v>
      </c>
      <c r="D58" s="9" t="s">
        <v>2173</v>
      </c>
      <c r="E58" s="9">
        <v>497</v>
      </c>
      <c r="F58" s="11">
        <v>1.38594234865665</v>
      </c>
      <c r="G58" s="107" t="s">
        <v>6212</v>
      </c>
      <c r="H58" s="11">
        <v>0.93821871492757503</v>
      </c>
      <c r="I58" s="11">
        <v>3.2358889569646601</v>
      </c>
      <c r="J58" s="107" t="s">
        <v>6213</v>
      </c>
      <c r="K58" s="102" t="str">
        <f t="shared" si="0"/>
        <v/>
      </c>
      <c r="L58" s="16" t="str">
        <f t="shared" si="1"/>
        <v/>
      </c>
      <c r="M58" s="16" t="str">
        <f t="shared" si="2"/>
        <v/>
      </c>
    </row>
    <row r="59" spans="1:13" ht="16.5" x14ac:dyDescent="0.3">
      <c r="A59" s="9">
        <v>5</v>
      </c>
      <c r="B59" s="96" t="s">
        <v>4103</v>
      </c>
      <c r="C59" s="64">
        <v>136</v>
      </c>
      <c r="D59" s="9" t="s">
        <v>2174</v>
      </c>
      <c r="E59" s="9">
        <v>169</v>
      </c>
      <c r="F59" s="11">
        <v>1.3773449618562801</v>
      </c>
      <c r="G59" s="107" t="s">
        <v>6214</v>
      </c>
      <c r="H59" s="11">
        <v>0.98449006087287405</v>
      </c>
      <c r="I59" s="11">
        <v>3.4365406156785898</v>
      </c>
      <c r="J59" s="107" t="s">
        <v>6215</v>
      </c>
      <c r="K59" s="102" t="str">
        <f t="shared" si="0"/>
        <v/>
      </c>
      <c r="L59" s="16" t="str">
        <f t="shared" si="1"/>
        <v/>
      </c>
      <c r="M59" s="16" t="str">
        <f t="shared" si="2"/>
        <v/>
      </c>
    </row>
    <row r="60" spans="1:13" ht="16.5" x14ac:dyDescent="0.3">
      <c r="A60" s="9">
        <v>6</v>
      </c>
      <c r="B60" s="96" t="s">
        <v>4746</v>
      </c>
      <c r="C60" s="64">
        <v>137</v>
      </c>
      <c r="D60" s="9" t="s">
        <v>3332</v>
      </c>
      <c r="E60" s="9">
        <v>22</v>
      </c>
      <c r="F60" s="11">
        <v>0.90649524952419303</v>
      </c>
      <c r="G60" s="107" t="s">
        <v>6216</v>
      </c>
      <c r="H60" s="11">
        <v>0.466029402095265</v>
      </c>
      <c r="I60" s="11">
        <v>1.8131546103977001</v>
      </c>
      <c r="J60" s="107" t="s">
        <v>6217</v>
      </c>
      <c r="K60" s="102" t="str">
        <f t="shared" si="0"/>
        <v>ACHTUNG! Anzahl Beobachtungen unter 60, P95 ist statistisch nicht robust!</v>
      </c>
      <c r="L60" s="16" t="str">
        <f t="shared" si="1"/>
        <v/>
      </c>
      <c r="M60" s="16" t="str">
        <f t="shared" si="2"/>
        <v>ACHTUNG! Anzahl Beobachtungen unter 60, P95 ist statistisch nicht robust!</v>
      </c>
    </row>
    <row r="61" spans="1:13" ht="16.5" x14ac:dyDescent="0.3">
      <c r="A61" s="9">
        <v>6</v>
      </c>
      <c r="B61" s="96" t="s">
        <v>4105</v>
      </c>
      <c r="C61" s="64">
        <v>138</v>
      </c>
      <c r="D61" s="9" t="s">
        <v>2175</v>
      </c>
      <c r="E61" s="9">
        <v>58</v>
      </c>
      <c r="F61" s="11">
        <v>1.5049404818368799</v>
      </c>
      <c r="G61" s="107" t="s">
        <v>6218</v>
      </c>
      <c r="H61" s="11">
        <v>1.2681979269514501</v>
      </c>
      <c r="I61" s="11">
        <v>4.3266933604568303</v>
      </c>
      <c r="J61" s="107" t="s">
        <v>6219</v>
      </c>
      <c r="K61" s="102" t="str">
        <f t="shared" si="0"/>
        <v>ACHTUNG! Anzahl Beobachtungen unter 60, P95 ist statistisch nicht robust!</v>
      </c>
      <c r="L61" s="16" t="str">
        <f t="shared" si="1"/>
        <v/>
      </c>
      <c r="M61" s="16" t="str">
        <f t="shared" si="2"/>
        <v>ACHTUNG! Anzahl Beobachtungen unter 60, P95 ist statistisch nicht robust!</v>
      </c>
    </row>
    <row r="62" spans="1:13" ht="16.5" x14ac:dyDescent="0.3">
      <c r="A62" s="9">
        <v>5</v>
      </c>
      <c r="B62" s="96" t="s">
        <v>4107</v>
      </c>
      <c r="C62" s="64">
        <v>139</v>
      </c>
      <c r="D62" s="9" t="s">
        <v>2176</v>
      </c>
      <c r="E62" s="9">
        <v>336</v>
      </c>
      <c r="F62" s="11">
        <v>1.35570102721653</v>
      </c>
      <c r="G62" s="107" t="s">
        <v>6220</v>
      </c>
      <c r="H62" s="11">
        <v>0.88010577073636398</v>
      </c>
      <c r="I62" s="11">
        <v>3.1331713418635201</v>
      </c>
      <c r="J62" s="107" t="s">
        <v>6221</v>
      </c>
      <c r="K62" s="102" t="str">
        <f t="shared" si="0"/>
        <v/>
      </c>
      <c r="L62" s="16" t="str">
        <f t="shared" si="1"/>
        <v/>
      </c>
      <c r="M62" s="16" t="str">
        <f t="shared" si="2"/>
        <v/>
      </c>
    </row>
    <row r="63" spans="1:13" ht="16.5" x14ac:dyDescent="0.3">
      <c r="A63" s="9">
        <v>3</v>
      </c>
      <c r="B63" s="96" t="s">
        <v>1420</v>
      </c>
      <c r="C63" s="64">
        <v>140</v>
      </c>
      <c r="D63" s="9" t="s">
        <v>2177</v>
      </c>
      <c r="E63" s="9">
        <v>200</v>
      </c>
      <c r="F63" s="11">
        <v>1.4626406950724999</v>
      </c>
      <c r="G63" s="107" t="s">
        <v>6222</v>
      </c>
      <c r="H63" s="11">
        <v>1.12045312710114</v>
      </c>
      <c r="I63" s="11">
        <v>3.6221413205883399</v>
      </c>
      <c r="J63" s="107" t="s">
        <v>6223</v>
      </c>
      <c r="K63" s="102" t="str">
        <f t="shared" si="0"/>
        <v/>
      </c>
      <c r="L63" s="16" t="str">
        <f t="shared" si="1"/>
        <v/>
      </c>
      <c r="M63" s="16" t="str">
        <f t="shared" si="2"/>
        <v/>
      </c>
    </row>
    <row r="64" spans="1:13" ht="16.5" x14ac:dyDescent="0.3">
      <c r="A64" s="9">
        <v>4</v>
      </c>
      <c r="B64" s="96" t="s">
        <v>1421</v>
      </c>
      <c r="C64" s="64">
        <v>142</v>
      </c>
      <c r="D64" s="9" t="s">
        <v>2178</v>
      </c>
      <c r="E64" s="9">
        <v>16</v>
      </c>
      <c r="F64" s="11">
        <v>2.0125287747208902</v>
      </c>
      <c r="G64" s="107" t="s">
        <v>6224</v>
      </c>
      <c r="H64" s="11">
        <v>1.2131806211607901</v>
      </c>
      <c r="I64" s="11">
        <v>4.4650320816554796</v>
      </c>
      <c r="J64" s="107" t="s">
        <v>6225</v>
      </c>
      <c r="K64" s="102" t="str">
        <f t="shared" si="0"/>
        <v>ACHTUNG! Anzahl Beobachtungen unter 60, P95 ist statistisch nicht robust!</v>
      </c>
      <c r="L64" s="16" t="str">
        <f t="shared" si="1"/>
        <v/>
      </c>
      <c r="M64" s="16" t="str">
        <f t="shared" si="2"/>
        <v>ACHTUNG! Anzahl Beobachtungen unter 60, P95 ist statistisch nicht robust!</v>
      </c>
    </row>
    <row r="65" spans="1:13" ht="16.5" x14ac:dyDescent="0.3">
      <c r="A65" s="9">
        <v>5</v>
      </c>
      <c r="B65" s="96" t="s">
        <v>1422</v>
      </c>
      <c r="C65" s="64">
        <v>143</v>
      </c>
      <c r="D65" s="9" t="s">
        <v>2179</v>
      </c>
      <c r="E65" s="9">
        <v>9</v>
      </c>
      <c r="F65" s="11">
        <v>1.93104343174221</v>
      </c>
      <c r="G65" s="107" t="s">
        <v>6226</v>
      </c>
      <c r="H65" s="11">
        <v>1.04704685518902</v>
      </c>
      <c r="I65" s="11">
        <v>3.2524750536110001</v>
      </c>
      <c r="J65" s="107" t="s">
        <v>6227</v>
      </c>
      <c r="K65" s="102" t="str">
        <f t="shared" si="0"/>
        <v>ACHTUNG! Anzahl Beobachtungen unter 10, Mittelwert und P95 sind statistisch nicht robust!</v>
      </c>
      <c r="L65" s="16" t="str">
        <f t="shared" si="1"/>
        <v>ACHTUNG! Anzahl Beobachtungen unter 10, Mittelwert und P95 sind statistisch nicht robust!</v>
      </c>
      <c r="M65" s="16" t="str">
        <f t="shared" si="2"/>
        <v>ACHTUNG! Anzahl Beobachtungen unter 60, P95 ist statistisch nicht robust!</v>
      </c>
    </row>
    <row r="66" spans="1:13" ht="16.5" x14ac:dyDescent="0.3">
      <c r="A66" s="9">
        <v>5</v>
      </c>
      <c r="B66" s="96" t="s">
        <v>3653</v>
      </c>
      <c r="C66" s="64">
        <v>147</v>
      </c>
      <c r="D66" s="9" t="s">
        <v>3860</v>
      </c>
      <c r="E66" s="9">
        <v>7</v>
      </c>
      <c r="F66" s="11">
        <v>2.1319661952512901</v>
      </c>
      <c r="G66" s="107" t="s">
        <v>6228</v>
      </c>
      <c r="H66" s="11">
        <v>1.51853198667916</v>
      </c>
      <c r="I66" s="11">
        <v>4.9089134289739</v>
      </c>
      <c r="J66" s="107" t="s">
        <v>6229</v>
      </c>
      <c r="K66" s="102" t="str">
        <f t="shared" si="0"/>
        <v>ACHTUNG! Anzahl Beobachtungen unter 10, Mittelwert und P95 sind statistisch nicht robust!</v>
      </c>
      <c r="L66" s="16" t="str">
        <f t="shared" si="1"/>
        <v>ACHTUNG! Anzahl Beobachtungen unter 10, Mittelwert und P95 sind statistisch nicht robust!</v>
      </c>
      <c r="M66" s="16" t="str">
        <f t="shared" si="2"/>
        <v>ACHTUNG! Anzahl Beobachtungen unter 60, P95 ist statistisch nicht robust!</v>
      </c>
    </row>
    <row r="67" spans="1:13" ht="16.5" x14ac:dyDescent="0.3">
      <c r="A67" s="9">
        <v>3</v>
      </c>
      <c r="B67" s="96" t="s">
        <v>1423</v>
      </c>
      <c r="C67" s="64">
        <v>149</v>
      </c>
      <c r="D67" s="9" t="s">
        <v>2180</v>
      </c>
      <c r="E67" s="9">
        <v>60</v>
      </c>
      <c r="F67" s="11">
        <v>0.61616825549509402</v>
      </c>
      <c r="G67" s="107" t="s">
        <v>6230</v>
      </c>
      <c r="H67" s="11">
        <v>0.56745975026106399</v>
      </c>
      <c r="I67" s="11">
        <v>1.5421841076104299</v>
      </c>
      <c r="J67" s="107" t="s">
        <v>6231</v>
      </c>
      <c r="K67" s="102" t="str">
        <f t="shared" si="0"/>
        <v/>
      </c>
      <c r="L67" s="16" t="str">
        <f t="shared" si="1"/>
        <v/>
      </c>
      <c r="M67" s="16" t="str">
        <f t="shared" si="2"/>
        <v/>
      </c>
    </row>
    <row r="68" spans="1:13" ht="16.5" x14ac:dyDescent="0.3">
      <c r="A68" s="9">
        <v>4</v>
      </c>
      <c r="B68" s="96" t="s">
        <v>3025</v>
      </c>
      <c r="C68" s="64">
        <v>150</v>
      </c>
      <c r="D68" s="9" t="s">
        <v>3333</v>
      </c>
      <c r="E68" s="9">
        <v>33</v>
      </c>
      <c r="F68" s="11">
        <v>0.58637087080789296</v>
      </c>
      <c r="G68" s="107" t="s">
        <v>6232</v>
      </c>
      <c r="H68" s="11">
        <v>0.43544800622088498</v>
      </c>
      <c r="I68" s="11">
        <v>1.3900193191311601</v>
      </c>
      <c r="J68" s="107" t="s">
        <v>6233</v>
      </c>
      <c r="K68" s="102" t="str">
        <f t="shared" ref="K68:K131" si="3">IF(NOT(L68=""),L68,IF(NOT(M68=""),M68,""))</f>
        <v>ACHTUNG! Anzahl Beobachtungen unter 60, P95 ist statistisch nicht robust!</v>
      </c>
      <c r="L68" s="16" t="str">
        <f t="shared" ref="L68:L131" si="4">IF(E68&lt;10,"ACHTUNG! Anzahl Beobachtungen unter 10, Mittelwert und P95 sind statistisch nicht robust!","")</f>
        <v/>
      </c>
      <c r="M68" s="16" t="str">
        <f t="shared" ref="M68:M131" si="5">IF(E68&lt;60,"ACHTUNG! Anzahl Beobachtungen unter 60, P95 ist statistisch nicht robust!","")</f>
        <v>ACHTUNG! Anzahl Beobachtungen unter 60, P95 ist statistisch nicht robust!</v>
      </c>
    </row>
    <row r="69" spans="1:13" ht="16.5" x14ac:dyDescent="0.3">
      <c r="A69" s="9">
        <v>3</v>
      </c>
      <c r="B69" s="96" t="s">
        <v>3026</v>
      </c>
      <c r="C69" s="64">
        <v>151</v>
      </c>
      <c r="D69" s="9" t="s">
        <v>3334</v>
      </c>
      <c r="E69" s="9">
        <v>98</v>
      </c>
      <c r="F69" s="11">
        <v>0.34783494207836702</v>
      </c>
      <c r="G69" s="107" t="s">
        <v>6234</v>
      </c>
      <c r="H69" s="11">
        <v>0.28741977891335302</v>
      </c>
      <c r="I69" s="11">
        <v>0.82107204861111105</v>
      </c>
      <c r="J69" s="107" t="s">
        <v>6235</v>
      </c>
      <c r="K69" s="102" t="str">
        <f t="shared" si="3"/>
        <v/>
      </c>
      <c r="L69" s="16" t="str">
        <f t="shared" si="4"/>
        <v/>
      </c>
      <c r="M69" s="16" t="str">
        <f t="shared" si="5"/>
        <v/>
      </c>
    </row>
    <row r="70" spans="1:13" ht="16.5" x14ac:dyDescent="0.3">
      <c r="A70" s="9">
        <v>4</v>
      </c>
      <c r="B70" s="96" t="s">
        <v>3027</v>
      </c>
      <c r="C70" s="64">
        <v>152</v>
      </c>
      <c r="D70" s="9" t="s">
        <v>3335</v>
      </c>
      <c r="E70" s="9">
        <v>26</v>
      </c>
      <c r="F70" s="11">
        <v>0.426497246122996</v>
      </c>
      <c r="G70" s="107" t="s">
        <v>6236</v>
      </c>
      <c r="H70" s="11">
        <v>0.34924822118906901</v>
      </c>
      <c r="I70" s="11">
        <v>0.80249058264978501</v>
      </c>
      <c r="J70" s="107" t="s">
        <v>6237</v>
      </c>
      <c r="K70" s="102" t="str">
        <f t="shared" si="3"/>
        <v>ACHTUNG! Anzahl Beobachtungen unter 60, P95 ist statistisch nicht robust!</v>
      </c>
      <c r="L70" s="16" t="str">
        <f t="shared" si="4"/>
        <v/>
      </c>
      <c r="M70" s="16" t="str">
        <f t="shared" si="5"/>
        <v>ACHTUNG! Anzahl Beobachtungen unter 60, P95 ist statistisch nicht robust!</v>
      </c>
    </row>
    <row r="71" spans="1:13" ht="16.5" x14ac:dyDescent="0.3">
      <c r="A71" s="9">
        <v>5</v>
      </c>
      <c r="B71" s="96" t="s">
        <v>3028</v>
      </c>
      <c r="C71" s="64">
        <v>154</v>
      </c>
      <c r="D71" s="9" t="s">
        <v>3336</v>
      </c>
      <c r="E71" s="9">
        <v>26</v>
      </c>
      <c r="F71" s="11">
        <v>0.426497246122996</v>
      </c>
      <c r="G71" s="107" t="s">
        <v>6238</v>
      </c>
      <c r="H71" s="11">
        <v>0.34924822118906901</v>
      </c>
      <c r="I71" s="11">
        <v>0.80249058264978501</v>
      </c>
      <c r="J71" s="107" t="s">
        <v>6237</v>
      </c>
      <c r="K71" s="102" t="str">
        <f t="shared" si="3"/>
        <v>ACHTUNG! Anzahl Beobachtungen unter 60, P95 ist statistisch nicht robust!</v>
      </c>
      <c r="L71" s="16" t="str">
        <f t="shared" si="4"/>
        <v/>
      </c>
      <c r="M71" s="16" t="str">
        <f t="shared" si="5"/>
        <v>ACHTUNG! Anzahl Beobachtungen unter 60, P95 ist statistisch nicht robust!</v>
      </c>
    </row>
    <row r="72" spans="1:13" ht="16.5" x14ac:dyDescent="0.3">
      <c r="A72" s="9">
        <v>4</v>
      </c>
      <c r="B72" s="96" t="s">
        <v>3654</v>
      </c>
      <c r="C72" s="64">
        <v>155</v>
      </c>
      <c r="D72" s="9" t="s">
        <v>3861</v>
      </c>
      <c r="E72" s="9">
        <v>8</v>
      </c>
      <c r="F72" s="11">
        <v>0.26434449437620899</v>
      </c>
      <c r="G72" s="107" t="s">
        <v>6239</v>
      </c>
      <c r="H72" s="11">
        <v>0.148061325879252</v>
      </c>
      <c r="I72" s="11">
        <v>0.487692738599738</v>
      </c>
      <c r="J72" s="107" t="s">
        <v>6240</v>
      </c>
      <c r="K72" s="102" t="str">
        <f t="shared" si="3"/>
        <v>ACHTUNG! Anzahl Beobachtungen unter 10, Mittelwert und P95 sind statistisch nicht robust!</v>
      </c>
      <c r="L72" s="16" t="str">
        <f t="shared" si="4"/>
        <v>ACHTUNG! Anzahl Beobachtungen unter 10, Mittelwert und P95 sind statistisch nicht robust!</v>
      </c>
      <c r="M72" s="16" t="str">
        <f t="shared" si="5"/>
        <v>ACHTUNG! Anzahl Beobachtungen unter 60, P95 ist statistisch nicht robust!</v>
      </c>
    </row>
    <row r="73" spans="1:13" ht="16.5" x14ac:dyDescent="0.3">
      <c r="A73" s="9">
        <v>5</v>
      </c>
      <c r="B73" s="96" t="s">
        <v>3655</v>
      </c>
      <c r="C73" s="64">
        <v>157</v>
      </c>
      <c r="D73" s="9" t="s">
        <v>3862</v>
      </c>
      <c r="E73" s="9">
        <v>8</v>
      </c>
      <c r="F73" s="11">
        <v>0.26434449437620899</v>
      </c>
      <c r="G73" s="107" t="s">
        <v>6241</v>
      </c>
      <c r="H73" s="11">
        <v>0.148061325879252</v>
      </c>
      <c r="I73" s="11">
        <v>0.487692738599738</v>
      </c>
      <c r="J73" s="107" t="s">
        <v>6240</v>
      </c>
      <c r="K73" s="102" t="str">
        <f t="shared" si="3"/>
        <v>ACHTUNG! Anzahl Beobachtungen unter 10, Mittelwert und P95 sind statistisch nicht robust!</v>
      </c>
      <c r="L73" s="16" t="str">
        <f t="shared" si="4"/>
        <v>ACHTUNG! Anzahl Beobachtungen unter 10, Mittelwert und P95 sind statistisch nicht robust!</v>
      </c>
      <c r="M73" s="16" t="str">
        <f t="shared" si="5"/>
        <v>ACHTUNG! Anzahl Beobachtungen unter 60, P95 ist statistisch nicht robust!</v>
      </c>
    </row>
    <row r="74" spans="1:13" ht="16.5" x14ac:dyDescent="0.3">
      <c r="A74" s="9">
        <v>3</v>
      </c>
      <c r="B74" s="96" t="s">
        <v>1424</v>
      </c>
      <c r="C74" s="64">
        <v>158</v>
      </c>
      <c r="D74" s="9" t="s">
        <v>2181</v>
      </c>
      <c r="E74" s="9">
        <v>55</v>
      </c>
      <c r="F74" s="11">
        <v>0.70411811182951001</v>
      </c>
      <c r="G74" s="107" t="s">
        <v>6242</v>
      </c>
      <c r="H74" s="11">
        <v>0.54766468504560195</v>
      </c>
      <c r="I74" s="11">
        <v>1.6335817314279599</v>
      </c>
      <c r="J74" s="107" t="s">
        <v>6243</v>
      </c>
      <c r="K74" s="102" t="str">
        <f t="shared" si="3"/>
        <v>ACHTUNG! Anzahl Beobachtungen unter 60, P95 ist statistisch nicht robust!</v>
      </c>
      <c r="L74" s="16" t="str">
        <f t="shared" si="4"/>
        <v/>
      </c>
      <c r="M74" s="16" t="str">
        <f t="shared" si="5"/>
        <v>ACHTUNG! Anzahl Beobachtungen unter 60, P95 ist statistisch nicht robust!</v>
      </c>
    </row>
    <row r="75" spans="1:13" ht="16.5" x14ac:dyDescent="0.3">
      <c r="A75" s="9">
        <v>4</v>
      </c>
      <c r="B75" s="96" t="s">
        <v>1425</v>
      </c>
      <c r="C75" s="64">
        <v>160</v>
      </c>
      <c r="D75" s="9" t="s">
        <v>2182</v>
      </c>
      <c r="E75" s="9">
        <v>55</v>
      </c>
      <c r="F75" s="11">
        <v>0.70411811182951001</v>
      </c>
      <c r="G75" s="107" t="s">
        <v>6244</v>
      </c>
      <c r="H75" s="11">
        <v>0.54766468504560195</v>
      </c>
      <c r="I75" s="11">
        <v>1.6335817314279599</v>
      </c>
      <c r="J75" s="107" t="s">
        <v>6243</v>
      </c>
      <c r="K75" s="102" t="str">
        <f t="shared" si="3"/>
        <v>ACHTUNG! Anzahl Beobachtungen unter 60, P95 ist statistisch nicht robust!</v>
      </c>
      <c r="L75" s="16" t="str">
        <f t="shared" si="4"/>
        <v/>
      </c>
      <c r="M75" s="16" t="str">
        <f t="shared" si="5"/>
        <v>ACHTUNG! Anzahl Beobachtungen unter 60, P95 ist statistisch nicht robust!</v>
      </c>
    </row>
    <row r="76" spans="1:13" ht="16.5" x14ac:dyDescent="0.3">
      <c r="A76" s="9">
        <v>5</v>
      </c>
      <c r="B76" s="96" t="s">
        <v>1426</v>
      </c>
      <c r="C76" s="64">
        <v>162</v>
      </c>
      <c r="D76" s="9" t="s">
        <v>2183</v>
      </c>
      <c r="E76" s="9">
        <v>55</v>
      </c>
      <c r="F76" s="11">
        <v>0.70411811182951001</v>
      </c>
      <c r="G76" s="107" t="s">
        <v>6245</v>
      </c>
      <c r="H76" s="11">
        <v>0.54766468504560195</v>
      </c>
      <c r="I76" s="11">
        <v>1.6335817314279599</v>
      </c>
      <c r="J76" s="107" t="s">
        <v>6243</v>
      </c>
      <c r="K76" s="102" t="str">
        <f t="shared" si="3"/>
        <v>ACHTUNG! Anzahl Beobachtungen unter 60, P95 ist statistisch nicht robust!</v>
      </c>
      <c r="L76" s="16" t="str">
        <f t="shared" si="4"/>
        <v/>
      </c>
      <c r="M76" s="16" t="str">
        <f t="shared" si="5"/>
        <v>ACHTUNG! Anzahl Beobachtungen unter 60, P95 ist statistisch nicht robust!</v>
      </c>
    </row>
    <row r="77" spans="1:13" ht="16.5" x14ac:dyDescent="0.3">
      <c r="A77" s="9">
        <v>3</v>
      </c>
      <c r="B77" s="96" t="s">
        <v>3029</v>
      </c>
      <c r="C77" s="64">
        <v>164</v>
      </c>
      <c r="D77" s="9" t="s">
        <v>3337</v>
      </c>
      <c r="E77" s="9">
        <v>12</v>
      </c>
      <c r="F77" s="11">
        <v>1.4336437571912</v>
      </c>
      <c r="G77" s="107" t="s">
        <v>6246</v>
      </c>
      <c r="H77" s="11">
        <v>1.78124758119158</v>
      </c>
      <c r="I77" s="11">
        <v>4.5976348406842904</v>
      </c>
      <c r="J77" s="107" t="s">
        <v>6247</v>
      </c>
      <c r="K77" s="102" t="str">
        <f t="shared" si="3"/>
        <v>ACHTUNG! Anzahl Beobachtungen unter 60, P95 ist statistisch nicht robust!</v>
      </c>
      <c r="L77" s="16" t="str">
        <f t="shared" si="4"/>
        <v/>
      </c>
      <c r="M77" s="16" t="str">
        <f t="shared" si="5"/>
        <v>ACHTUNG! Anzahl Beobachtungen unter 60, P95 ist statistisch nicht robust!</v>
      </c>
    </row>
    <row r="78" spans="1:13" ht="16.5" x14ac:dyDescent="0.3">
      <c r="A78" s="9">
        <v>4</v>
      </c>
      <c r="B78" s="96" t="s">
        <v>3030</v>
      </c>
      <c r="C78" s="64">
        <v>165</v>
      </c>
      <c r="D78" s="9" t="s">
        <v>3338</v>
      </c>
      <c r="E78" s="9">
        <v>8</v>
      </c>
      <c r="F78" s="11">
        <v>0.97764296457436695</v>
      </c>
      <c r="G78" s="107" t="s">
        <v>6248</v>
      </c>
      <c r="H78" s="11">
        <v>1.58959989258044</v>
      </c>
      <c r="I78" s="11">
        <v>3.7580755616708901</v>
      </c>
      <c r="J78" s="107" t="s">
        <v>6249</v>
      </c>
      <c r="K78" s="102" t="str">
        <f t="shared" si="3"/>
        <v>ACHTUNG! Anzahl Beobachtungen unter 10, Mittelwert und P95 sind statistisch nicht robust!</v>
      </c>
      <c r="L78" s="16" t="str">
        <f t="shared" si="4"/>
        <v>ACHTUNG! Anzahl Beobachtungen unter 10, Mittelwert und P95 sind statistisch nicht robust!</v>
      </c>
      <c r="M78" s="16" t="str">
        <f t="shared" si="5"/>
        <v>ACHTUNG! Anzahl Beobachtungen unter 60, P95 ist statistisch nicht robust!</v>
      </c>
    </row>
    <row r="79" spans="1:13" ht="16.5" x14ac:dyDescent="0.3">
      <c r="A79" s="9">
        <v>3</v>
      </c>
      <c r="B79" s="96" t="s">
        <v>1427</v>
      </c>
      <c r="C79" s="64">
        <v>167</v>
      </c>
      <c r="D79" s="9" t="s">
        <v>2184</v>
      </c>
      <c r="E79" s="9">
        <v>21</v>
      </c>
      <c r="F79" s="11">
        <v>1.2800830560882199</v>
      </c>
      <c r="G79" s="107" t="s">
        <v>6250</v>
      </c>
      <c r="H79" s="11">
        <v>1.0103996029508799</v>
      </c>
      <c r="I79" s="11">
        <v>3.4852668070750399</v>
      </c>
      <c r="J79" s="107" t="s">
        <v>6251</v>
      </c>
      <c r="K79" s="102" t="str">
        <f t="shared" si="3"/>
        <v>ACHTUNG! Anzahl Beobachtungen unter 60, P95 ist statistisch nicht robust!</v>
      </c>
      <c r="L79" s="16" t="str">
        <f t="shared" si="4"/>
        <v/>
      </c>
      <c r="M79" s="16" t="str">
        <f t="shared" si="5"/>
        <v>ACHTUNG! Anzahl Beobachtungen unter 60, P95 ist statistisch nicht robust!</v>
      </c>
    </row>
    <row r="80" spans="1:13" ht="16.5" x14ac:dyDescent="0.3">
      <c r="A80" s="9">
        <v>4</v>
      </c>
      <c r="B80" s="96" t="s">
        <v>3031</v>
      </c>
      <c r="C80" s="64">
        <v>168</v>
      </c>
      <c r="D80" s="9" t="s">
        <v>3339</v>
      </c>
      <c r="E80" s="9">
        <v>21</v>
      </c>
      <c r="F80" s="11">
        <v>1.2800830560882199</v>
      </c>
      <c r="G80" s="107" t="s">
        <v>6252</v>
      </c>
      <c r="H80" s="11">
        <v>1.0103996029508799</v>
      </c>
      <c r="I80" s="11">
        <v>3.4852668070750399</v>
      </c>
      <c r="J80" s="107" t="s">
        <v>6251</v>
      </c>
      <c r="K80" s="102" t="str">
        <f t="shared" si="3"/>
        <v>ACHTUNG! Anzahl Beobachtungen unter 60, P95 ist statistisch nicht robust!</v>
      </c>
      <c r="L80" s="16" t="str">
        <f t="shared" si="4"/>
        <v/>
      </c>
      <c r="M80" s="16" t="str">
        <f t="shared" si="5"/>
        <v>ACHTUNG! Anzahl Beobachtungen unter 60, P95 ist statistisch nicht robust!</v>
      </c>
    </row>
    <row r="81" spans="1:13" ht="16.5" x14ac:dyDescent="0.3">
      <c r="A81" s="9">
        <v>3</v>
      </c>
      <c r="B81" s="96" t="s">
        <v>1428</v>
      </c>
      <c r="C81" s="64">
        <v>171</v>
      </c>
      <c r="D81" s="9" t="s">
        <v>2186</v>
      </c>
      <c r="E81" s="9">
        <v>413</v>
      </c>
      <c r="F81" s="11">
        <v>0.31890325759142202</v>
      </c>
      <c r="G81" s="107" t="s">
        <v>6253</v>
      </c>
      <c r="H81" s="11">
        <v>0.28932475827285198</v>
      </c>
      <c r="I81" s="11">
        <v>0.83697924882302899</v>
      </c>
      <c r="J81" s="107" t="s">
        <v>6254</v>
      </c>
      <c r="K81" s="102" t="str">
        <f t="shared" si="3"/>
        <v/>
      </c>
      <c r="L81" s="16" t="str">
        <f t="shared" si="4"/>
        <v/>
      </c>
      <c r="M81" s="16" t="str">
        <f t="shared" si="5"/>
        <v/>
      </c>
    </row>
    <row r="82" spans="1:13" ht="16.5" x14ac:dyDescent="0.3">
      <c r="A82" s="9">
        <v>4</v>
      </c>
      <c r="B82" s="96" t="s">
        <v>1429</v>
      </c>
      <c r="C82" s="64">
        <v>172</v>
      </c>
      <c r="D82" s="9" t="s">
        <v>2187</v>
      </c>
      <c r="E82" s="9">
        <v>386</v>
      </c>
      <c r="F82" s="11">
        <v>0.312312387152201</v>
      </c>
      <c r="G82" s="107" t="s">
        <v>6255</v>
      </c>
      <c r="H82" s="11">
        <v>0.291845359438555</v>
      </c>
      <c r="I82" s="11">
        <v>0.83357010340259896</v>
      </c>
      <c r="J82" s="107" t="s">
        <v>6256</v>
      </c>
      <c r="K82" s="102" t="str">
        <f t="shared" si="3"/>
        <v/>
      </c>
      <c r="L82" s="16" t="str">
        <f t="shared" si="4"/>
        <v/>
      </c>
      <c r="M82" s="16" t="str">
        <f t="shared" si="5"/>
        <v/>
      </c>
    </row>
    <row r="83" spans="1:13" ht="16.5" x14ac:dyDescent="0.3">
      <c r="A83" s="9">
        <v>4</v>
      </c>
      <c r="B83" s="96" t="s">
        <v>3032</v>
      </c>
      <c r="C83" s="64">
        <v>173</v>
      </c>
      <c r="D83" s="9" t="s">
        <v>3340</v>
      </c>
      <c r="E83" s="9">
        <v>34</v>
      </c>
      <c r="F83" s="11">
        <v>0.31110651571680398</v>
      </c>
      <c r="G83" s="107" t="s">
        <v>6257</v>
      </c>
      <c r="H83" s="11">
        <v>0.22916104555935199</v>
      </c>
      <c r="I83" s="11">
        <v>0.87531333433707403</v>
      </c>
      <c r="J83" s="107" t="s">
        <v>6258</v>
      </c>
      <c r="K83" s="102" t="str">
        <f t="shared" si="3"/>
        <v>ACHTUNG! Anzahl Beobachtungen unter 60, P95 ist statistisch nicht robust!</v>
      </c>
      <c r="L83" s="16" t="str">
        <f t="shared" si="4"/>
        <v/>
      </c>
      <c r="M83" s="16" t="str">
        <f t="shared" si="5"/>
        <v>ACHTUNG! Anzahl Beobachtungen unter 60, P95 ist statistisch nicht robust!</v>
      </c>
    </row>
    <row r="84" spans="1:13" ht="16.5" x14ac:dyDescent="0.3">
      <c r="A84" s="9">
        <v>2</v>
      </c>
      <c r="B84" s="96" t="s">
        <v>1430</v>
      </c>
      <c r="C84" s="64">
        <v>175</v>
      </c>
      <c r="D84" s="9" t="s">
        <v>2188</v>
      </c>
      <c r="E84" s="9">
        <v>1367</v>
      </c>
      <c r="F84" s="11">
        <v>1.4041749299339199</v>
      </c>
      <c r="G84" s="107" t="s">
        <v>6259</v>
      </c>
      <c r="H84" s="11">
        <v>1.2260615747910999</v>
      </c>
      <c r="I84" s="11">
        <v>3.85269557721811</v>
      </c>
      <c r="J84" s="107" t="s">
        <v>6260</v>
      </c>
      <c r="K84" s="102" t="str">
        <f t="shared" si="3"/>
        <v/>
      </c>
      <c r="L84" s="16" t="str">
        <f t="shared" si="4"/>
        <v/>
      </c>
      <c r="M84" s="16" t="str">
        <f t="shared" si="5"/>
        <v/>
      </c>
    </row>
    <row r="85" spans="1:13" ht="16.5" x14ac:dyDescent="0.3">
      <c r="A85" s="9">
        <v>3</v>
      </c>
      <c r="B85" s="96" t="s">
        <v>1431</v>
      </c>
      <c r="C85" s="64">
        <v>176</v>
      </c>
      <c r="D85" s="9" t="s">
        <v>2189</v>
      </c>
      <c r="E85" s="9">
        <v>954</v>
      </c>
      <c r="F85" s="11">
        <v>0.97775301042136198</v>
      </c>
      <c r="G85" s="107" t="s">
        <v>6261</v>
      </c>
      <c r="H85" s="11">
        <v>0.74571683563634095</v>
      </c>
      <c r="I85" s="11">
        <v>2.3958098248669901</v>
      </c>
      <c r="J85" s="107" t="s">
        <v>6262</v>
      </c>
      <c r="K85" s="102" t="str">
        <f t="shared" si="3"/>
        <v/>
      </c>
      <c r="L85" s="16" t="str">
        <f t="shared" si="4"/>
        <v/>
      </c>
      <c r="M85" s="16" t="str">
        <f t="shared" si="5"/>
        <v/>
      </c>
    </row>
    <row r="86" spans="1:13" ht="16.5" x14ac:dyDescent="0.3">
      <c r="A86" s="9">
        <v>4</v>
      </c>
      <c r="B86" s="96" t="s">
        <v>1432</v>
      </c>
      <c r="C86" s="64">
        <v>177</v>
      </c>
      <c r="D86" s="9" t="s">
        <v>2190</v>
      </c>
      <c r="E86" s="9">
        <v>61</v>
      </c>
      <c r="F86" s="11">
        <v>1.3974726181403001</v>
      </c>
      <c r="G86" s="107" t="s">
        <v>6263</v>
      </c>
      <c r="H86" s="11">
        <v>0.821305844906289</v>
      </c>
      <c r="I86" s="11">
        <v>2.5164785106840899</v>
      </c>
      <c r="J86" s="107" t="s">
        <v>6264</v>
      </c>
      <c r="K86" s="102" t="str">
        <f t="shared" si="3"/>
        <v/>
      </c>
      <c r="L86" s="16" t="str">
        <f t="shared" si="4"/>
        <v/>
      </c>
      <c r="M86" s="16" t="str">
        <f t="shared" si="5"/>
        <v/>
      </c>
    </row>
    <row r="87" spans="1:13" ht="16.5" x14ac:dyDescent="0.3">
      <c r="A87" s="9">
        <v>5</v>
      </c>
      <c r="B87" s="96" t="s">
        <v>3034</v>
      </c>
      <c r="C87" s="64">
        <v>178</v>
      </c>
      <c r="D87" s="9" t="s">
        <v>3342</v>
      </c>
      <c r="E87" s="9">
        <v>61</v>
      </c>
      <c r="F87" s="11">
        <v>1.3974726181403001</v>
      </c>
      <c r="G87" s="107" t="s">
        <v>6265</v>
      </c>
      <c r="H87" s="11">
        <v>0.821305844906289</v>
      </c>
      <c r="I87" s="11">
        <v>2.5164785106840899</v>
      </c>
      <c r="J87" s="107" t="s">
        <v>6264</v>
      </c>
      <c r="K87" s="102" t="str">
        <f t="shared" si="3"/>
        <v/>
      </c>
      <c r="L87" s="16" t="str">
        <f t="shared" si="4"/>
        <v/>
      </c>
      <c r="M87" s="16" t="str">
        <f t="shared" si="5"/>
        <v/>
      </c>
    </row>
    <row r="88" spans="1:13" ht="16.5" x14ac:dyDescent="0.3">
      <c r="A88" s="9">
        <v>4</v>
      </c>
      <c r="B88" s="96" t="s">
        <v>1436</v>
      </c>
      <c r="C88" s="64">
        <v>192</v>
      </c>
      <c r="D88" s="9" t="s">
        <v>2194</v>
      </c>
      <c r="E88" s="9">
        <v>73</v>
      </c>
      <c r="F88" s="11">
        <v>0.89960674820016295</v>
      </c>
      <c r="G88" s="107" t="s">
        <v>6266</v>
      </c>
      <c r="H88" s="11">
        <v>0.88616629738096997</v>
      </c>
      <c r="I88" s="11">
        <v>1.8504642398372</v>
      </c>
      <c r="J88" s="107" t="s">
        <v>6267</v>
      </c>
      <c r="K88" s="102" t="str">
        <f t="shared" si="3"/>
        <v/>
      </c>
      <c r="L88" s="16" t="str">
        <f t="shared" si="4"/>
        <v/>
      </c>
      <c r="M88" s="16" t="str">
        <f t="shared" si="5"/>
        <v/>
      </c>
    </row>
    <row r="89" spans="1:13" ht="16.5" x14ac:dyDescent="0.3">
      <c r="A89" s="9">
        <v>5</v>
      </c>
      <c r="B89" s="96" t="s">
        <v>3656</v>
      </c>
      <c r="C89" s="64">
        <v>195</v>
      </c>
      <c r="D89" s="9" t="s">
        <v>3863</v>
      </c>
      <c r="E89" s="9">
        <v>11</v>
      </c>
      <c r="F89" s="11">
        <v>1.0570740303174599</v>
      </c>
      <c r="G89" s="107" t="s">
        <v>6268</v>
      </c>
      <c r="H89" s="11">
        <v>0.64519080837920395</v>
      </c>
      <c r="I89" s="11">
        <v>1.82497416467026</v>
      </c>
      <c r="J89" s="107" t="s">
        <v>6269</v>
      </c>
      <c r="K89" s="102" t="str">
        <f t="shared" si="3"/>
        <v>ACHTUNG! Anzahl Beobachtungen unter 60, P95 ist statistisch nicht robust!</v>
      </c>
      <c r="L89" s="16" t="str">
        <f t="shared" si="4"/>
        <v/>
      </c>
      <c r="M89" s="16" t="str">
        <f t="shared" si="5"/>
        <v>ACHTUNG! Anzahl Beobachtungen unter 60, P95 ist statistisch nicht robust!</v>
      </c>
    </row>
    <row r="90" spans="1:13" ht="16.5" x14ac:dyDescent="0.3">
      <c r="A90" s="9">
        <v>5</v>
      </c>
      <c r="B90" s="96" t="s">
        <v>3035</v>
      </c>
      <c r="C90" s="64">
        <v>197</v>
      </c>
      <c r="D90" s="9" t="s">
        <v>38</v>
      </c>
      <c r="E90" s="9">
        <v>62</v>
      </c>
      <c r="F90" s="11">
        <v>0.87022913122634105</v>
      </c>
      <c r="G90" s="107" t="s">
        <v>6270</v>
      </c>
      <c r="H90" s="11">
        <v>0.92624985108689395</v>
      </c>
      <c r="I90" s="11">
        <v>1.9847080682271501</v>
      </c>
      <c r="J90" s="107" t="s">
        <v>6271</v>
      </c>
      <c r="K90" s="102" t="str">
        <f t="shared" si="3"/>
        <v/>
      </c>
      <c r="L90" s="16" t="str">
        <f t="shared" si="4"/>
        <v/>
      </c>
      <c r="M90" s="16" t="str">
        <f t="shared" si="5"/>
        <v/>
      </c>
    </row>
    <row r="91" spans="1:13" ht="16.5" x14ac:dyDescent="0.3">
      <c r="A91" s="9">
        <v>3</v>
      </c>
      <c r="B91" s="96" t="s">
        <v>1438</v>
      </c>
      <c r="C91" s="64">
        <v>199</v>
      </c>
      <c r="D91" s="9" t="s">
        <v>2196</v>
      </c>
      <c r="E91" s="9">
        <v>490</v>
      </c>
      <c r="F91" s="11">
        <v>1.9865359520802901</v>
      </c>
      <c r="G91" s="107" t="s">
        <v>6272</v>
      </c>
      <c r="H91" s="11">
        <v>1.5115597139791599</v>
      </c>
      <c r="I91" s="11">
        <v>4.9050722186449303</v>
      </c>
      <c r="J91" s="107" t="s">
        <v>6273</v>
      </c>
      <c r="K91" s="102" t="str">
        <f t="shared" si="3"/>
        <v/>
      </c>
      <c r="L91" s="16" t="str">
        <f t="shared" si="4"/>
        <v/>
      </c>
      <c r="M91" s="16" t="str">
        <f t="shared" si="5"/>
        <v/>
      </c>
    </row>
    <row r="92" spans="1:13" ht="16.5" x14ac:dyDescent="0.3">
      <c r="A92" s="9">
        <v>4</v>
      </c>
      <c r="B92" s="96" t="s">
        <v>1439</v>
      </c>
      <c r="C92" s="64">
        <v>200</v>
      </c>
      <c r="D92" s="9" t="s">
        <v>2197</v>
      </c>
      <c r="E92" s="9">
        <v>279</v>
      </c>
      <c r="F92" s="11">
        <v>2.5010008361475098</v>
      </c>
      <c r="G92" s="107" t="s">
        <v>6274</v>
      </c>
      <c r="H92" s="11">
        <v>1.33966497641128</v>
      </c>
      <c r="I92" s="11">
        <v>4.98525061851314</v>
      </c>
      <c r="J92" s="107" t="s">
        <v>6275</v>
      </c>
      <c r="K92" s="102" t="str">
        <f t="shared" si="3"/>
        <v/>
      </c>
      <c r="L92" s="16" t="str">
        <f t="shared" si="4"/>
        <v/>
      </c>
      <c r="M92" s="16" t="str">
        <f t="shared" si="5"/>
        <v/>
      </c>
    </row>
    <row r="93" spans="1:13" ht="16.5" x14ac:dyDescent="0.3">
      <c r="A93" s="9">
        <v>5</v>
      </c>
      <c r="B93" s="96" t="s">
        <v>1440</v>
      </c>
      <c r="C93" s="64">
        <v>201</v>
      </c>
      <c r="D93" s="9" t="s">
        <v>2198</v>
      </c>
      <c r="E93" s="9">
        <v>279</v>
      </c>
      <c r="F93" s="11">
        <v>2.5010008361475098</v>
      </c>
      <c r="G93" s="107" t="s">
        <v>6276</v>
      </c>
      <c r="H93" s="11">
        <v>1.33966497641128</v>
      </c>
      <c r="I93" s="11">
        <v>4.98525061851314</v>
      </c>
      <c r="J93" s="107" t="s">
        <v>6275</v>
      </c>
      <c r="K93" s="102" t="str">
        <f t="shared" si="3"/>
        <v/>
      </c>
      <c r="L93" s="16" t="str">
        <f t="shared" si="4"/>
        <v/>
      </c>
      <c r="M93" s="16" t="str">
        <f t="shared" si="5"/>
        <v/>
      </c>
    </row>
    <row r="94" spans="1:13" ht="16.5" x14ac:dyDescent="0.3">
      <c r="A94" s="9">
        <v>4</v>
      </c>
      <c r="B94" s="96" t="s">
        <v>3036</v>
      </c>
      <c r="C94" s="64">
        <v>203</v>
      </c>
      <c r="D94" s="9" t="s">
        <v>3343</v>
      </c>
      <c r="E94" s="9">
        <v>84</v>
      </c>
      <c r="F94" s="11">
        <v>1.79639987089159</v>
      </c>
      <c r="G94" s="107" t="s">
        <v>6277</v>
      </c>
      <c r="H94" s="11">
        <v>1.4542586852199999</v>
      </c>
      <c r="I94" s="11">
        <v>4.6770371368422401</v>
      </c>
      <c r="J94" s="107" t="s">
        <v>6278</v>
      </c>
      <c r="K94" s="102" t="str">
        <f t="shared" si="3"/>
        <v/>
      </c>
      <c r="L94" s="16" t="str">
        <f t="shared" si="4"/>
        <v/>
      </c>
      <c r="M94" s="16" t="str">
        <f t="shared" si="5"/>
        <v/>
      </c>
    </row>
    <row r="95" spans="1:13" ht="16.5" x14ac:dyDescent="0.3">
      <c r="A95" s="9">
        <v>5</v>
      </c>
      <c r="B95" s="96" t="s">
        <v>3037</v>
      </c>
      <c r="C95" s="64">
        <v>204</v>
      </c>
      <c r="D95" s="9" t="s">
        <v>3344</v>
      </c>
      <c r="E95" s="9">
        <v>82</v>
      </c>
      <c r="F95" s="11">
        <v>1.81322057350858</v>
      </c>
      <c r="G95" s="107" t="s">
        <v>6279</v>
      </c>
      <c r="H95" s="11">
        <v>1.4603564301882299</v>
      </c>
      <c r="I95" s="11">
        <v>4.7109423320278401</v>
      </c>
      <c r="J95" s="107" t="s">
        <v>6280</v>
      </c>
      <c r="K95" s="102" t="str">
        <f t="shared" si="3"/>
        <v/>
      </c>
      <c r="L95" s="16" t="str">
        <f t="shared" si="4"/>
        <v/>
      </c>
      <c r="M95" s="16" t="str">
        <f t="shared" si="5"/>
        <v/>
      </c>
    </row>
    <row r="96" spans="1:13" ht="16.5" x14ac:dyDescent="0.3">
      <c r="A96" s="9">
        <v>4</v>
      </c>
      <c r="B96" s="96" t="s">
        <v>3038</v>
      </c>
      <c r="C96" s="64">
        <v>211</v>
      </c>
      <c r="D96" s="9" t="s">
        <v>3345</v>
      </c>
      <c r="E96" s="9">
        <v>18</v>
      </c>
      <c r="F96" s="11">
        <v>0.963237699442963</v>
      </c>
      <c r="G96" s="107" t="s">
        <v>6281</v>
      </c>
      <c r="H96" s="11">
        <v>0.89854974234470797</v>
      </c>
      <c r="I96" s="11">
        <v>2.7106074445516399</v>
      </c>
      <c r="J96" s="107" t="s">
        <v>6282</v>
      </c>
      <c r="K96" s="102" t="str">
        <f t="shared" si="3"/>
        <v>ACHTUNG! Anzahl Beobachtungen unter 60, P95 ist statistisch nicht robust!</v>
      </c>
      <c r="L96" s="16" t="str">
        <f t="shared" si="4"/>
        <v/>
      </c>
      <c r="M96" s="16" t="str">
        <f t="shared" si="5"/>
        <v>ACHTUNG! Anzahl Beobachtungen unter 60, P95 ist statistisch nicht robust!</v>
      </c>
    </row>
    <row r="97" spans="1:13" ht="16.5" x14ac:dyDescent="0.3">
      <c r="A97" s="9">
        <v>5</v>
      </c>
      <c r="B97" s="96" t="s">
        <v>3039</v>
      </c>
      <c r="C97" s="64">
        <v>212</v>
      </c>
      <c r="D97" s="9" t="s">
        <v>3346</v>
      </c>
      <c r="E97" s="9">
        <v>18</v>
      </c>
      <c r="F97" s="11">
        <v>0.963237699442963</v>
      </c>
      <c r="G97" s="107" t="s">
        <v>6283</v>
      </c>
      <c r="H97" s="11">
        <v>0.89854974234470797</v>
      </c>
      <c r="I97" s="11">
        <v>2.7106074445516399</v>
      </c>
      <c r="J97" s="107" t="s">
        <v>6282</v>
      </c>
      <c r="K97" s="102" t="str">
        <f t="shared" si="3"/>
        <v>ACHTUNG! Anzahl Beobachtungen unter 60, P95 ist statistisch nicht robust!</v>
      </c>
      <c r="L97" s="16" t="str">
        <f t="shared" si="4"/>
        <v/>
      </c>
      <c r="M97" s="16" t="str">
        <f t="shared" si="5"/>
        <v>ACHTUNG! Anzahl Beobachtungen unter 60, P95 ist statistisch nicht robust!</v>
      </c>
    </row>
    <row r="98" spans="1:13" ht="16.5" x14ac:dyDescent="0.3">
      <c r="A98" s="9">
        <v>4</v>
      </c>
      <c r="B98" s="96" t="s">
        <v>3040</v>
      </c>
      <c r="C98" s="64">
        <v>215</v>
      </c>
      <c r="D98" s="9" t="s">
        <v>3347</v>
      </c>
      <c r="E98" s="9">
        <v>87</v>
      </c>
      <c r="F98" s="11">
        <v>0.60594500777231297</v>
      </c>
      <c r="G98" s="107" t="s">
        <v>6284</v>
      </c>
      <c r="H98" s="11">
        <v>0.63204809481783397</v>
      </c>
      <c r="I98" s="11">
        <v>1.8476658182849801</v>
      </c>
      <c r="J98" s="107" t="s">
        <v>6285</v>
      </c>
      <c r="K98" s="102" t="str">
        <f t="shared" si="3"/>
        <v/>
      </c>
      <c r="L98" s="16" t="str">
        <f t="shared" si="4"/>
        <v/>
      </c>
      <c r="M98" s="16" t="str">
        <f t="shared" si="5"/>
        <v/>
      </c>
    </row>
    <row r="99" spans="1:13" ht="16.5" x14ac:dyDescent="0.3">
      <c r="A99" s="9">
        <v>5</v>
      </c>
      <c r="B99" s="96" t="s">
        <v>3041</v>
      </c>
      <c r="C99" s="64">
        <v>217</v>
      </c>
      <c r="D99" s="9" t="s">
        <v>3348</v>
      </c>
      <c r="E99" s="9">
        <v>87</v>
      </c>
      <c r="F99" s="11">
        <v>0.60594500777231297</v>
      </c>
      <c r="G99" s="107" t="s">
        <v>6286</v>
      </c>
      <c r="H99" s="11">
        <v>0.63204809481783397</v>
      </c>
      <c r="I99" s="11">
        <v>1.8476658182849801</v>
      </c>
      <c r="J99" s="107" t="s">
        <v>6285</v>
      </c>
      <c r="K99" s="102" t="str">
        <f t="shared" si="3"/>
        <v/>
      </c>
      <c r="L99" s="16" t="str">
        <f t="shared" si="4"/>
        <v/>
      </c>
      <c r="M99" s="16" t="str">
        <f t="shared" si="5"/>
        <v/>
      </c>
    </row>
    <row r="100" spans="1:13" ht="16.5" x14ac:dyDescent="0.3">
      <c r="A100" s="9">
        <v>4</v>
      </c>
      <c r="B100" s="96" t="s">
        <v>3657</v>
      </c>
      <c r="C100" s="64">
        <v>222</v>
      </c>
      <c r="D100" s="9" t="s">
        <v>3864</v>
      </c>
      <c r="E100" s="9">
        <v>8</v>
      </c>
      <c r="F100" s="11">
        <v>1.6007689509712599</v>
      </c>
      <c r="G100" s="107" t="s">
        <v>6287</v>
      </c>
      <c r="H100" s="11">
        <v>0.93255624136579696</v>
      </c>
      <c r="I100" s="11">
        <v>3.04786149497053</v>
      </c>
      <c r="J100" s="107" t="s">
        <v>6288</v>
      </c>
      <c r="K100" s="102" t="str">
        <f t="shared" si="3"/>
        <v>ACHTUNG! Anzahl Beobachtungen unter 10, Mittelwert und P95 sind statistisch nicht robust!</v>
      </c>
      <c r="L100" s="16" t="str">
        <f t="shared" si="4"/>
        <v>ACHTUNG! Anzahl Beobachtungen unter 10, Mittelwert und P95 sind statistisch nicht robust!</v>
      </c>
      <c r="M100" s="16" t="str">
        <f t="shared" si="5"/>
        <v>ACHTUNG! Anzahl Beobachtungen unter 60, P95 ist statistisch nicht robust!</v>
      </c>
    </row>
    <row r="101" spans="1:13" ht="16.5" x14ac:dyDescent="0.3">
      <c r="A101" s="9">
        <v>5</v>
      </c>
      <c r="B101" s="96" t="s">
        <v>3658</v>
      </c>
      <c r="C101" s="64">
        <v>223</v>
      </c>
      <c r="D101" s="9" t="s">
        <v>3865</v>
      </c>
      <c r="E101" s="9">
        <v>8</v>
      </c>
      <c r="F101" s="11">
        <v>1.6007689509712599</v>
      </c>
      <c r="G101" s="107" t="s">
        <v>6289</v>
      </c>
      <c r="H101" s="11">
        <v>0.93255624136579696</v>
      </c>
      <c r="I101" s="11">
        <v>3.04786149497053</v>
      </c>
      <c r="J101" s="107" t="s">
        <v>6288</v>
      </c>
      <c r="K101" s="102" t="str">
        <f t="shared" si="3"/>
        <v>ACHTUNG! Anzahl Beobachtungen unter 10, Mittelwert und P95 sind statistisch nicht robust!</v>
      </c>
      <c r="L101" s="16" t="str">
        <f t="shared" si="4"/>
        <v>ACHTUNG! Anzahl Beobachtungen unter 10, Mittelwert und P95 sind statistisch nicht robust!</v>
      </c>
      <c r="M101" s="16" t="str">
        <f t="shared" si="5"/>
        <v>ACHTUNG! Anzahl Beobachtungen unter 60, P95 ist statistisch nicht robust!</v>
      </c>
    </row>
    <row r="102" spans="1:13" ht="16.5" x14ac:dyDescent="0.3">
      <c r="A102" s="9">
        <v>4</v>
      </c>
      <c r="B102" s="96" t="s">
        <v>1441</v>
      </c>
      <c r="C102" s="64">
        <v>225</v>
      </c>
      <c r="D102" s="9" t="s">
        <v>2199</v>
      </c>
      <c r="E102" s="9">
        <v>26</v>
      </c>
      <c r="F102" s="11">
        <v>1.29602995498757</v>
      </c>
      <c r="G102" s="107" t="s">
        <v>6290</v>
      </c>
      <c r="H102" s="11">
        <v>1.98854135223713</v>
      </c>
      <c r="I102" s="11">
        <v>4.2274998070655396</v>
      </c>
      <c r="J102" s="107" t="s">
        <v>6291</v>
      </c>
      <c r="K102" s="102" t="str">
        <f t="shared" si="3"/>
        <v>ACHTUNG! Anzahl Beobachtungen unter 60, P95 ist statistisch nicht robust!</v>
      </c>
      <c r="L102" s="16" t="str">
        <f t="shared" si="4"/>
        <v/>
      </c>
      <c r="M102" s="16" t="str">
        <f t="shared" si="5"/>
        <v>ACHTUNG! Anzahl Beobachtungen unter 60, P95 ist statistisch nicht robust!</v>
      </c>
    </row>
    <row r="103" spans="1:13" ht="16.5" x14ac:dyDescent="0.3">
      <c r="A103" s="9">
        <v>5</v>
      </c>
      <c r="B103" s="96" t="s">
        <v>1442</v>
      </c>
      <c r="C103" s="64">
        <v>227</v>
      </c>
      <c r="D103" s="9" t="s">
        <v>2200</v>
      </c>
      <c r="E103" s="9">
        <v>26</v>
      </c>
      <c r="F103" s="11">
        <v>1.29602995498757</v>
      </c>
      <c r="G103" s="107" t="s">
        <v>6292</v>
      </c>
      <c r="H103" s="11">
        <v>1.98854135223713</v>
      </c>
      <c r="I103" s="11">
        <v>4.2274998070655396</v>
      </c>
      <c r="J103" s="107" t="s">
        <v>6291</v>
      </c>
      <c r="K103" s="102" t="str">
        <f t="shared" si="3"/>
        <v>ACHTUNG! Anzahl Beobachtungen unter 60, P95 ist statistisch nicht robust!</v>
      </c>
      <c r="L103" s="16" t="str">
        <f t="shared" si="4"/>
        <v/>
      </c>
      <c r="M103" s="16" t="str">
        <f t="shared" si="5"/>
        <v>ACHTUNG! Anzahl Beobachtungen unter 60, P95 ist statistisch nicht robust!</v>
      </c>
    </row>
    <row r="104" spans="1:13" ht="16.5" x14ac:dyDescent="0.3">
      <c r="A104" s="9">
        <v>4</v>
      </c>
      <c r="B104" s="96" t="s">
        <v>3659</v>
      </c>
      <c r="C104" s="64">
        <v>229</v>
      </c>
      <c r="D104" s="9" t="s">
        <v>3866</v>
      </c>
      <c r="E104" s="9">
        <v>1</v>
      </c>
      <c r="F104" s="11">
        <v>2.00577660610855</v>
      </c>
      <c r="G104" s="107"/>
      <c r="H104" s="11"/>
      <c r="I104" s="11"/>
      <c r="J104" s="107"/>
      <c r="K104" s="102" t="str">
        <f t="shared" si="3"/>
        <v>ACHTUNG! Anzahl Beobachtungen unter 10, Mittelwert und P95 sind statistisch nicht robust!</v>
      </c>
      <c r="L104" s="16" t="str">
        <f t="shared" si="4"/>
        <v>ACHTUNG! Anzahl Beobachtungen unter 10, Mittelwert und P95 sind statistisch nicht robust!</v>
      </c>
      <c r="M104" s="16" t="str">
        <f t="shared" si="5"/>
        <v>ACHTUNG! Anzahl Beobachtungen unter 60, P95 ist statistisch nicht robust!</v>
      </c>
    </row>
    <row r="105" spans="1:13" ht="16.5" x14ac:dyDescent="0.3">
      <c r="A105" s="9">
        <v>5</v>
      </c>
      <c r="B105" s="96" t="s">
        <v>3660</v>
      </c>
      <c r="C105" s="64">
        <v>230</v>
      </c>
      <c r="D105" s="9" t="s">
        <v>3867</v>
      </c>
      <c r="E105" s="9">
        <v>1</v>
      </c>
      <c r="F105" s="11">
        <v>2.00577660610855</v>
      </c>
      <c r="G105" s="107"/>
      <c r="H105" s="11"/>
      <c r="I105" s="11"/>
      <c r="J105" s="107"/>
      <c r="K105" s="102" t="str">
        <f t="shared" si="3"/>
        <v>ACHTUNG! Anzahl Beobachtungen unter 10, Mittelwert und P95 sind statistisch nicht robust!</v>
      </c>
      <c r="L105" s="16" t="str">
        <f t="shared" si="4"/>
        <v>ACHTUNG! Anzahl Beobachtungen unter 10, Mittelwert und P95 sind statistisch nicht robust!</v>
      </c>
      <c r="M105" s="16" t="str">
        <f t="shared" si="5"/>
        <v>ACHTUNG! Anzahl Beobachtungen unter 60, P95 ist statistisch nicht robust!</v>
      </c>
    </row>
    <row r="106" spans="1:13" ht="16.5" x14ac:dyDescent="0.3">
      <c r="A106" s="9">
        <v>2</v>
      </c>
      <c r="B106" s="96" t="s">
        <v>1443</v>
      </c>
      <c r="C106" s="64">
        <v>237</v>
      </c>
      <c r="D106" s="9" t="s">
        <v>2201</v>
      </c>
      <c r="E106" s="9">
        <v>2156</v>
      </c>
      <c r="F106" s="11">
        <v>1.73850345594677</v>
      </c>
      <c r="G106" s="107" t="s">
        <v>6293</v>
      </c>
      <c r="H106" s="11">
        <v>1.55636473322992</v>
      </c>
      <c r="I106" s="11">
        <v>4.8382810859411602</v>
      </c>
      <c r="J106" s="107" t="s">
        <v>6294</v>
      </c>
      <c r="K106" s="102" t="str">
        <f t="shared" si="3"/>
        <v/>
      </c>
      <c r="L106" s="16" t="str">
        <f t="shared" si="4"/>
        <v/>
      </c>
      <c r="M106" s="16" t="str">
        <f t="shared" si="5"/>
        <v/>
      </c>
    </row>
    <row r="107" spans="1:13" ht="16.5" x14ac:dyDescent="0.3">
      <c r="A107" s="9">
        <v>3</v>
      </c>
      <c r="B107" s="96" t="s">
        <v>1444</v>
      </c>
      <c r="C107" s="64">
        <v>238</v>
      </c>
      <c r="D107" s="9" t="s">
        <v>2202</v>
      </c>
      <c r="E107" s="9">
        <v>694</v>
      </c>
      <c r="F107" s="11">
        <v>0.81458507271478997</v>
      </c>
      <c r="G107" s="107" t="s">
        <v>6295</v>
      </c>
      <c r="H107" s="11">
        <v>0.83365565660629104</v>
      </c>
      <c r="I107" s="11">
        <v>2.1661418294921</v>
      </c>
      <c r="J107" s="107" t="s">
        <v>6296</v>
      </c>
      <c r="K107" s="102" t="str">
        <f t="shared" si="3"/>
        <v/>
      </c>
      <c r="L107" s="16" t="str">
        <f t="shared" si="4"/>
        <v/>
      </c>
      <c r="M107" s="16" t="str">
        <f t="shared" si="5"/>
        <v/>
      </c>
    </row>
    <row r="108" spans="1:13" ht="16.5" x14ac:dyDescent="0.3">
      <c r="A108" s="9">
        <v>4</v>
      </c>
      <c r="B108" s="96" t="s">
        <v>1445</v>
      </c>
      <c r="C108" s="64">
        <v>239</v>
      </c>
      <c r="D108" s="9" t="s">
        <v>2203</v>
      </c>
      <c r="E108" s="9">
        <v>343</v>
      </c>
      <c r="F108" s="11">
        <v>0.77563368558232804</v>
      </c>
      <c r="G108" s="107" t="s">
        <v>6297</v>
      </c>
      <c r="H108" s="11">
        <v>0.83221330330445598</v>
      </c>
      <c r="I108" s="11">
        <v>2.2537138628153399</v>
      </c>
      <c r="J108" s="107" t="s">
        <v>6298</v>
      </c>
      <c r="K108" s="102" t="str">
        <f t="shared" si="3"/>
        <v/>
      </c>
      <c r="L108" s="16" t="str">
        <f t="shared" si="4"/>
        <v/>
      </c>
      <c r="M108" s="16" t="str">
        <f t="shared" si="5"/>
        <v/>
      </c>
    </row>
    <row r="109" spans="1:13" ht="16.5" x14ac:dyDescent="0.3">
      <c r="A109" s="9">
        <v>5</v>
      </c>
      <c r="B109" s="96" t="s">
        <v>1446</v>
      </c>
      <c r="C109" s="64">
        <v>240</v>
      </c>
      <c r="D109" s="9" t="s">
        <v>2204</v>
      </c>
      <c r="E109" s="9">
        <v>130</v>
      </c>
      <c r="F109" s="11">
        <v>0.65642778485008801</v>
      </c>
      <c r="G109" s="107" t="s">
        <v>6299</v>
      </c>
      <c r="H109" s="11">
        <v>0.76209560636698903</v>
      </c>
      <c r="I109" s="11">
        <v>2.0473670904801899</v>
      </c>
      <c r="J109" s="107" t="s">
        <v>6300</v>
      </c>
      <c r="K109" s="102" t="str">
        <f t="shared" si="3"/>
        <v/>
      </c>
      <c r="L109" s="16" t="str">
        <f t="shared" si="4"/>
        <v/>
      </c>
      <c r="M109" s="16" t="str">
        <f t="shared" si="5"/>
        <v/>
      </c>
    </row>
    <row r="110" spans="1:13" ht="16.5" x14ac:dyDescent="0.3">
      <c r="A110" s="9">
        <v>5</v>
      </c>
      <c r="B110" s="96" t="s">
        <v>1447</v>
      </c>
      <c r="C110" s="64">
        <v>241</v>
      </c>
      <c r="D110" s="9" t="s">
        <v>2205</v>
      </c>
      <c r="E110" s="9">
        <v>83</v>
      </c>
      <c r="F110" s="11">
        <v>0.62555606301667899</v>
      </c>
      <c r="G110" s="107" t="s">
        <v>6301</v>
      </c>
      <c r="H110" s="11">
        <v>0.58377433861175099</v>
      </c>
      <c r="I110" s="11">
        <v>1.7756240570834201</v>
      </c>
      <c r="J110" s="107" t="s">
        <v>6302</v>
      </c>
      <c r="K110" s="102" t="str">
        <f t="shared" si="3"/>
        <v/>
      </c>
      <c r="L110" s="16" t="str">
        <f t="shared" si="4"/>
        <v/>
      </c>
      <c r="M110" s="16" t="str">
        <f t="shared" si="5"/>
        <v/>
      </c>
    </row>
    <row r="111" spans="1:13" ht="16.5" x14ac:dyDescent="0.3">
      <c r="A111" s="9">
        <v>5</v>
      </c>
      <c r="B111" s="96" t="s">
        <v>3042</v>
      </c>
      <c r="C111" s="64">
        <v>242</v>
      </c>
      <c r="D111" s="9" t="s">
        <v>3349</v>
      </c>
      <c r="E111" s="9">
        <v>34</v>
      </c>
      <c r="F111" s="11">
        <v>0.62023725050841905</v>
      </c>
      <c r="G111" s="107" t="s">
        <v>6303</v>
      </c>
      <c r="H111" s="11">
        <v>0.41255262713975199</v>
      </c>
      <c r="I111" s="11">
        <v>1.47925513521646</v>
      </c>
      <c r="J111" s="107" t="s">
        <v>6304</v>
      </c>
      <c r="K111" s="102" t="str">
        <f t="shared" si="3"/>
        <v>ACHTUNG! Anzahl Beobachtungen unter 60, P95 ist statistisch nicht robust!</v>
      </c>
      <c r="L111" s="16" t="str">
        <f t="shared" si="4"/>
        <v/>
      </c>
      <c r="M111" s="16" t="str">
        <f t="shared" si="5"/>
        <v>ACHTUNG! Anzahl Beobachtungen unter 60, P95 ist statistisch nicht robust!</v>
      </c>
    </row>
    <row r="112" spans="1:13" ht="16.5" x14ac:dyDescent="0.3">
      <c r="A112" s="9">
        <v>5</v>
      </c>
      <c r="B112" s="96" t="s">
        <v>3661</v>
      </c>
      <c r="C112" s="64">
        <v>245</v>
      </c>
      <c r="D112" s="9" t="s">
        <v>3868</v>
      </c>
      <c r="E112" s="9">
        <v>13</v>
      </c>
      <c r="F112" s="11">
        <v>0.80368497152088803</v>
      </c>
      <c r="G112" s="107" t="s">
        <v>6305</v>
      </c>
      <c r="H112" s="11">
        <v>0.84151797951413698</v>
      </c>
      <c r="I112" s="11">
        <v>2.1391209699752101</v>
      </c>
      <c r="J112" s="107" t="s">
        <v>6306</v>
      </c>
      <c r="K112" s="102" t="str">
        <f t="shared" si="3"/>
        <v>ACHTUNG! Anzahl Beobachtungen unter 60, P95 ist statistisch nicht robust!</v>
      </c>
      <c r="L112" s="16" t="str">
        <f t="shared" si="4"/>
        <v/>
      </c>
      <c r="M112" s="16" t="str">
        <f t="shared" si="5"/>
        <v>ACHTUNG! Anzahl Beobachtungen unter 60, P95 ist statistisch nicht robust!</v>
      </c>
    </row>
    <row r="113" spans="1:13" ht="16.5" x14ac:dyDescent="0.3">
      <c r="A113" s="9">
        <v>5</v>
      </c>
      <c r="B113" s="96" t="s">
        <v>3043</v>
      </c>
      <c r="C113" s="64">
        <v>246</v>
      </c>
      <c r="D113" s="9" t="s">
        <v>3350</v>
      </c>
      <c r="E113" s="9">
        <v>29</v>
      </c>
      <c r="F113" s="11">
        <v>1.83696380386173</v>
      </c>
      <c r="G113" s="107" t="s">
        <v>6307</v>
      </c>
      <c r="H113" s="11">
        <v>1.5054857944440501</v>
      </c>
      <c r="I113" s="11">
        <v>5.8368404224046797</v>
      </c>
      <c r="J113" s="107" t="s">
        <v>6308</v>
      </c>
      <c r="K113" s="102" t="str">
        <f t="shared" si="3"/>
        <v>ACHTUNG! Anzahl Beobachtungen unter 60, P95 ist statistisch nicht robust!</v>
      </c>
      <c r="L113" s="16" t="str">
        <f t="shared" si="4"/>
        <v/>
      </c>
      <c r="M113" s="16" t="str">
        <f t="shared" si="5"/>
        <v>ACHTUNG! Anzahl Beobachtungen unter 60, P95 ist statistisch nicht robust!</v>
      </c>
    </row>
    <row r="114" spans="1:13" ht="16.5" x14ac:dyDescent="0.3">
      <c r="A114" s="9">
        <v>4</v>
      </c>
      <c r="B114" s="96" t="s">
        <v>1449</v>
      </c>
      <c r="C114" s="64">
        <v>247</v>
      </c>
      <c r="D114" s="9" t="s">
        <v>2207</v>
      </c>
      <c r="E114" s="9">
        <v>283</v>
      </c>
      <c r="F114" s="11">
        <v>0.75539338416447799</v>
      </c>
      <c r="G114" s="107" t="s">
        <v>6309</v>
      </c>
      <c r="H114" s="11">
        <v>0.76595036670634897</v>
      </c>
      <c r="I114" s="11">
        <v>2.0770947137247702</v>
      </c>
      <c r="J114" s="107" t="s">
        <v>6310</v>
      </c>
      <c r="K114" s="102" t="str">
        <f t="shared" si="3"/>
        <v/>
      </c>
      <c r="L114" s="16" t="str">
        <f t="shared" si="4"/>
        <v/>
      </c>
      <c r="M114" s="16" t="str">
        <f t="shared" si="5"/>
        <v/>
      </c>
    </row>
    <row r="115" spans="1:13" ht="16.5" x14ac:dyDescent="0.3">
      <c r="A115" s="9">
        <v>5</v>
      </c>
      <c r="B115" s="96" t="s">
        <v>1450</v>
      </c>
      <c r="C115" s="64">
        <v>248</v>
      </c>
      <c r="D115" s="9" t="s">
        <v>2208</v>
      </c>
      <c r="E115" s="9">
        <v>204</v>
      </c>
      <c r="F115" s="11">
        <v>0.70612464690007304</v>
      </c>
      <c r="G115" s="107" t="s">
        <v>6311</v>
      </c>
      <c r="H115" s="11">
        <v>0.61674216076502297</v>
      </c>
      <c r="I115" s="11">
        <v>1.6501890076585199</v>
      </c>
      <c r="J115" s="107" t="s">
        <v>6312</v>
      </c>
      <c r="K115" s="102" t="str">
        <f t="shared" si="3"/>
        <v/>
      </c>
      <c r="L115" s="16" t="str">
        <f t="shared" si="4"/>
        <v/>
      </c>
      <c r="M115" s="16" t="str">
        <f t="shared" si="5"/>
        <v/>
      </c>
    </row>
    <row r="116" spans="1:13" ht="16.5" x14ac:dyDescent="0.3">
      <c r="A116" s="9">
        <v>3</v>
      </c>
      <c r="B116" s="96" t="s">
        <v>1451</v>
      </c>
      <c r="C116" s="64">
        <v>249</v>
      </c>
      <c r="D116" s="9" t="s">
        <v>2209</v>
      </c>
      <c r="E116" s="9">
        <v>11</v>
      </c>
      <c r="F116" s="11">
        <v>0.67426594508692395</v>
      </c>
      <c r="G116" s="107" t="s">
        <v>6313</v>
      </c>
      <c r="H116" s="11">
        <v>0.50389814879438199</v>
      </c>
      <c r="I116" s="11">
        <v>1.56056499307346</v>
      </c>
      <c r="J116" s="107" t="s">
        <v>6314</v>
      </c>
      <c r="K116" s="102" t="str">
        <f t="shared" si="3"/>
        <v>ACHTUNG! Anzahl Beobachtungen unter 60, P95 ist statistisch nicht robust!</v>
      </c>
      <c r="L116" s="16" t="str">
        <f t="shared" si="4"/>
        <v/>
      </c>
      <c r="M116" s="16" t="str">
        <f t="shared" si="5"/>
        <v>ACHTUNG! Anzahl Beobachtungen unter 60, P95 ist statistisch nicht robust!</v>
      </c>
    </row>
    <row r="117" spans="1:13" ht="16.5" x14ac:dyDescent="0.3">
      <c r="A117" s="9">
        <v>4</v>
      </c>
      <c r="B117" s="96" t="s">
        <v>3044</v>
      </c>
      <c r="C117" s="64">
        <v>250</v>
      </c>
      <c r="D117" s="9" t="s">
        <v>3351</v>
      </c>
      <c r="E117" s="9">
        <v>8</v>
      </c>
      <c r="F117" s="11">
        <v>0.74225351437249598</v>
      </c>
      <c r="G117" s="107" t="s">
        <v>6315</v>
      </c>
      <c r="H117" s="11">
        <v>0.53845719217299703</v>
      </c>
      <c r="I117" s="11">
        <v>1.66848600570102</v>
      </c>
      <c r="J117" s="107" t="s">
        <v>6316</v>
      </c>
      <c r="K117" s="102" t="str">
        <f t="shared" si="3"/>
        <v>ACHTUNG! Anzahl Beobachtungen unter 10, Mittelwert und P95 sind statistisch nicht robust!</v>
      </c>
      <c r="L117" s="16" t="str">
        <f t="shared" si="4"/>
        <v>ACHTUNG! Anzahl Beobachtungen unter 10, Mittelwert und P95 sind statistisch nicht robust!</v>
      </c>
      <c r="M117" s="16" t="str">
        <f t="shared" si="5"/>
        <v>ACHTUNG! Anzahl Beobachtungen unter 60, P95 ist statistisch nicht robust!</v>
      </c>
    </row>
    <row r="118" spans="1:13" ht="16.5" x14ac:dyDescent="0.3">
      <c r="A118" s="9">
        <v>4</v>
      </c>
      <c r="B118" s="96" t="s">
        <v>3662</v>
      </c>
      <c r="C118" s="64">
        <v>251</v>
      </c>
      <c r="D118" s="9" t="s">
        <v>3869</v>
      </c>
      <c r="E118" s="9">
        <v>3</v>
      </c>
      <c r="F118" s="11">
        <v>0.54070049251577401</v>
      </c>
      <c r="G118" s="107" t="s">
        <v>6317</v>
      </c>
      <c r="H118" s="11">
        <v>0.50323982139037104</v>
      </c>
      <c r="I118" s="11">
        <v>0.956479755980019</v>
      </c>
      <c r="J118" s="107" t="s">
        <v>6318</v>
      </c>
      <c r="K118" s="102" t="str">
        <f t="shared" si="3"/>
        <v>ACHTUNG! Anzahl Beobachtungen unter 10, Mittelwert und P95 sind statistisch nicht robust!</v>
      </c>
      <c r="L118" s="16" t="str">
        <f t="shared" si="4"/>
        <v>ACHTUNG! Anzahl Beobachtungen unter 10, Mittelwert und P95 sind statistisch nicht robust!</v>
      </c>
      <c r="M118" s="16" t="str">
        <f t="shared" si="5"/>
        <v>ACHTUNG! Anzahl Beobachtungen unter 60, P95 ist statistisch nicht robust!</v>
      </c>
    </row>
    <row r="119" spans="1:13" ht="16.5" x14ac:dyDescent="0.3">
      <c r="A119" s="9">
        <v>3</v>
      </c>
      <c r="B119" s="96" t="s">
        <v>1452</v>
      </c>
      <c r="C119" s="64">
        <v>255</v>
      </c>
      <c r="D119" s="9" t="s">
        <v>2210</v>
      </c>
      <c r="E119" s="9">
        <v>846</v>
      </c>
      <c r="F119" s="11">
        <v>1.6431006877760801</v>
      </c>
      <c r="G119" s="107" t="s">
        <v>6319</v>
      </c>
      <c r="H119" s="11">
        <v>1.3317739034032099</v>
      </c>
      <c r="I119" s="11">
        <v>4.5595519172807997</v>
      </c>
      <c r="J119" s="107" t="s">
        <v>6320</v>
      </c>
      <c r="K119" s="102" t="str">
        <f t="shared" si="3"/>
        <v/>
      </c>
      <c r="L119" s="16" t="str">
        <f t="shared" si="4"/>
        <v/>
      </c>
      <c r="M119" s="16" t="str">
        <f t="shared" si="5"/>
        <v/>
      </c>
    </row>
    <row r="120" spans="1:13" ht="16.5" x14ac:dyDescent="0.3">
      <c r="A120" s="9">
        <v>4</v>
      </c>
      <c r="B120" s="96" t="s">
        <v>1453</v>
      </c>
      <c r="C120" s="64">
        <v>256</v>
      </c>
      <c r="D120" s="9" t="s">
        <v>2211</v>
      </c>
      <c r="E120" s="9">
        <v>529</v>
      </c>
      <c r="F120" s="11">
        <v>1.76314891146209</v>
      </c>
      <c r="G120" s="107" t="s">
        <v>6321</v>
      </c>
      <c r="H120" s="11">
        <v>1.4050165152795699</v>
      </c>
      <c r="I120" s="11">
        <v>4.7610350252328102</v>
      </c>
      <c r="J120" s="107" t="s">
        <v>6322</v>
      </c>
      <c r="K120" s="102" t="str">
        <f t="shared" si="3"/>
        <v/>
      </c>
      <c r="L120" s="16" t="str">
        <f t="shared" si="4"/>
        <v/>
      </c>
      <c r="M120" s="16" t="str">
        <f t="shared" si="5"/>
        <v/>
      </c>
    </row>
    <row r="121" spans="1:13" ht="16.5" x14ac:dyDescent="0.3">
      <c r="A121" s="9">
        <v>5</v>
      </c>
      <c r="B121" s="96" t="s">
        <v>1454</v>
      </c>
      <c r="C121" s="64">
        <v>257</v>
      </c>
      <c r="D121" s="9" t="s">
        <v>2212</v>
      </c>
      <c r="E121" s="9">
        <v>150</v>
      </c>
      <c r="F121" s="11">
        <v>1.3024956187450101</v>
      </c>
      <c r="G121" s="107" t="s">
        <v>6323</v>
      </c>
      <c r="H121" s="11">
        <v>0.98951840219134002</v>
      </c>
      <c r="I121" s="11">
        <v>3.0572496879797302</v>
      </c>
      <c r="J121" s="107" t="s">
        <v>6324</v>
      </c>
      <c r="K121" s="102" t="str">
        <f t="shared" si="3"/>
        <v/>
      </c>
      <c r="L121" s="16" t="str">
        <f t="shared" si="4"/>
        <v/>
      </c>
      <c r="M121" s="16" t="str">
        <f t="shared" si="5"/>
        <v/>
      </c>
    </row>
    <row r="122" spans="1:13" ht="16.5" x14ac:dyDescent="0.3">
      <c r="A122" s="9">
        <v>6</v>
      </c>
      <c r="B122" s="96" t="s">
        <v>1455</v>
      </c>
      <c r="C122" s="64">
        <v>258</v>
      </c>
      <c r="D122" s="9" t="s">
        <v>2213</v>
      </c>
      <c r="E122" s="9">
        <v>31</v>
      </c>
      <c r="F122" s="11">
        <v>0.98078825599647002</v>
      </c>
      <c r="G122" s="107" t="s">
        <v>6325</v>
      </c>
      <c r="H122" s="11">
        <v>0.65047710125157399</v>
      </c>
      <c r="I122" s="11">
        <v>1.9800305077090701</v>
      </c>
      <c r="J122" s="107" t="s">
        <v>6326</v>
      </c>
      <c r="K122" s="102" t="str">
        <f t="shared" si="3"/>
        <v>ACHTUNG! Anzahl Beobachtungen unter 60, P95 ist statistisch nicht robust!</v>
      </c>
      <c r="L122" s="16" t="str">
        <f t="shared" si="4"/>
        <v/>
      </c>
      <c r="M122" s="16" t="str">
        <f t="shared" si="5"/>
        <v>ACHTUNG! Anzahl Beobachtungen unter 60, P95 ist statistisch nicht robust!</v>
      </c>
    </row>
    <row r="123" spans="1:13" ht="16.5" x14ac:dyDescent="0.3">
      <c r="A123" s="9">
        <v>5</v>
      </c>
      <c r="B123" s="96" t="s">
        <v>1456</v>
      </c>
      <c r="C123" s="64">
        <v>259</v>
      </c>
      <c r="D123" s="9" t="s">
        <v>2214</v>
      </c>
      <c r="E123" s="9">
        <v>114</v>
      </c>
      <c r="F123" s="11">
        <v>1.9154948452516101</v>
      </c>
      <c r="G123" s="107" t="s">
        <v>6327</v>
      </c>
      <c r="H123" s="11">
        <v>1.2813685429836199</v>
      </c>
      <c r="I123" s="11">
        <v>4.2147056162033696</v>
      </c>
      <c r="J123" s="107" t="s">
        <v>6328</v>
      </c>
      <c r="K123" s="102" t="str">
        <f t="shared" si="3"/>
        <v/>
      </c>
      <c r="L123" s="16" t="str">
        <f t="shared" si="4"/>
        <v/>
      </c>
      <c r="M123" s="16" t="str">
        <f t="shared" si="5"/>
        <v/>
      </c>
    </row>
    <row r="124" spans="1:13" ht="16.5" x14ac:dyDescent="0.3">
      <c r="A124" s="9">
        <v>6</v>
      </c>
      <c r="B124" s="96" t="s">
        <v>3663</v>
      </c>
      <c r="C124" s="64">
        <v>261</v>
      </c>
      <c r="D124" s="9" t="s">
        <v>3870</v>
      </c>
      <c r="E124" s="9">
        <v>8</v>
      </c>
      <c r="F124" s="11">
        <v>1.5676996967350501</v>
      </c>
      <c r="G124" s="107" t="s">
        <v>6329</v>
      </c>
      <c r="H124" s="11">
        <v>0.62855065203362204</v>
      </c>
      <c r="I124" s="11">
        <v>2.4969782151341802</v>
      </c>
      <c r="J124" s="107" t="s">
        <v>6330</v>
      </c>
      <c r="K124" s="102" t="str">
        <f t="shared" si="3"/>
        <v>ACHTUNG! Anzahl Beobachtungen unter 10, Mittelwert und P95 sind statistisch nicht robust!</v>
      </c>
      <c r="L124" s="16" t="str">
        <f t="shared" si="4"/>
        <v>ACHTUNG! Anzahl Beobachtungen unter 10, Mittelwert und P95 sind statistisch nicht robust!</v>
      </c>
      <c r="M124" s="16" t="str">
        <f t="shared" si="5"/>
        <v>ACHTUNG! Anzahl Beobachtungen unter 60, P95 ist statistisch nicht robust!</v>
      </c>
    </row>
    <row r="125" spans="1:13" ht="16.5" x14ac:dyDescent="0.3">
      <c r="A125" s="9">
        <v>6</v>
      </c>
      <c r="B125" s="96" t="s">
        <v>3045</v>
      </c>
      <c r="C125" s="64">
        <v>262</v>
      </c>
      <c r="D125" s="9" t="s">
        <v>3352</v>
      </c>
      <c r="E125" s="9">
        <v>8</v>
      </c>
      <c r="F125" s="11">
        <v>2.18227890113842</v>
      </c>
      <c r="G125" s="107" t="s">
        <v>6331</v>
      </c>
      <c r="H125" s="11">
        <v>1.43725026944616</v>
      </c>
      <c r="I125" s="11">
        <v>4.3645917117269102</v>
      </c>
      <c r="J125" s="107" t="s">
        <v>6332</v>
      </c>
      <c r="K125" s="102" t="str">
        <f t="shared" si="3"/>
        <v>ACHTUNG! Anzahl Beobachtungen unter 10, Mittelwert und P95 sind statistisch nicht robust!</v>
      </c>
      <c r="L125" s="16" t="str">
        <f t="shared" si="4"/>
        <v>ACHTUNG! Anzahl Beobachtungen unter 10, Mittelwert und P95 sind statistisch nicht robust!</v>
      </c>
      <c r="M125" s="16" t="str">
        <f t="shared" si="5"/>
        <v>ACHTUNG! Anzahl Beobachtungen unter 60, P95 ist statistisch nicht robust!</v>
      </c>
    </row>
    <row r="126" spans="1:13" ht="16.5" x14ac:dyDescent="0.3">
      <c r="A126" s="9">
        <v>6</v>
      </c>
      <c r="B126" s="96" t="s">
        <v>1458</v>
      </c>
      <c r="C126" s="64">
        <v>263</v>
      </c>
      <c r="D126" s="9" t="s">
        <v>2216</v>
      </c>
      <c r="E126" s="9">
        <v>60</v>
      </c>
      <c r="F126" s="11">
        <v>1.95585638573023</v>
      </c>
      <c r="G126" s="107" t="s">
        <v>6333</v>
      </c>
      <c r="H126" s="11">
        <v>1.23747291338271</v>
      </c>
      <c r="I126" s="11">
        <v>3.5711556164466902</v>
      </c>
      <c r="J126" s="107" t="s">
        <v>6334</v>
      </c>
      <c r="K126" s="102" t="str">
        <f t="shared" si="3"/>
        <v/>
      </c>
      <c r="L126" s="16" t="str">
        <f t="shared" si="4"/>
        <v/>
      </c>
      <c r="M126" s="16" t="str">
        <f t="shared" si="5"/>
        <v/>
      </c>
    </row>
    <row r="127" spans="1:13" ht="16.5" x14ac:dyDescent="0.3">
      <c r="A127" s="9">
        <v>7</v>
      </c>
      <c r="B127" s="96" t="s">
        <v>3046</v>
      </c>
      <c r="C127" s="64">
        <v>265</v>
      </c>
      <c r="D127" s="9" t="s">
        <v>3353</v>
      </c>
      <c r="E127" s="9">
        <v>45</v>
      </c>
      <c r="F127" s="11">
        <v>2.03361031493053</v>
      </c>
      <c r="G127" s="107" t="s">
        <v>6335</v>
      </c>
      <c r="H127" s="11">
        <v>1.3856007945584199</v>
      </c>
      <c r="I127" s="11">
        <v>4.4033000372933104</v>
      </c>
      <c r="J127" s="107" t="s">
        <v>6336</v>
      </c>
      <c r="K127" s="102" t="str">
        <f t="shared" si="3"/>
        <v>ACHTUNG! Anzahl Beobachtungen unter 60, P95 ist statistisch nicht robust!</v>
      </c>
      <c r="L127" s="16" t="str">
        <f t="shared" si="4"/>
        <v/>
      </c>
      <c r="M127" s="16" t="str">
        <f t="shared" si="5"/>
        <v>ACHTUNG! Anzahl Beobachtungen unter 60, P95 ist statistisch nicht robust!</v>
      </c>
    </row>
    <row r="128" spans="1:13" ht="16.5" x14ac:dyDescent="0.3">
      <c r="A128" s="9">
        <v>5</v>
      </c>
      <c r="B128" s="96" t="s">
        <v>1460</v>
      </c>
      <c r="C128" s="64">
        <v>266</v>
      </c>
      <c r="D128" s="9" t="s">
        <v>2218</v>
      </c>
      <c r="E128" s="9">
        <v>168</v>
      </c>
      <c r="F128" s="11">
        <v>2.2560785268410202</v>
      </c>
      <c r="G128" s="107" t="s">
        <v>6337</v>
      </c>
      <c r="H128" s="11">
        <v>1.39313677202542</v>
      </c>
      <c r="I128" s="11">
        <v>5.0669420283136404</v>
      </c>
      <c r="J128" s="107" t="s">
        <v>6338</v>
      </c>
      <c r="K128" s="102" t="str">
        <f t="shared" si="3"/>
        <v/>
      </c>
      <c r="L128" s="16" t="str">
        <f t="shared" si="4"/>
        <v/>
      </c>
      <c r="M128" s="16" t="str">
        <f t="shared" si="5"/>
        <v/>
      </c>
    </row>
    <row r="129" spans="1:13" ht="16.5" x14ac:dyDescent="0.3">
      <c r="A129" s="9">
        <v>5</v>
      </c>
      <c r="B129" s="96" t="s">
        <v>1461</v>
      </c>
      <c r="C129" s="64">
        <v>267</v>
      </c>
      <c r="D129" s="9" t="s">
        <v>39</v>
      </c>
      <c r="E129" s="9">
        <v>65</v>
      </c>
      <c r="F129" s="11">
        <v>1.0167238755910599</v>
      </c>
      <c r="G129" s="107" t="s">
        <v>6339</v>
      </c>
      <c r="H129" s="11">
        <v>0.50699160728701198</v>
      </c>
      <c r="I129" s="11">
        <v>1.9030183308058599</v>
      </c>
      <c r="J129" s="107" t="s">
        <v>6340</v>
      </c>
      <c r="K129" s="102" t="str">
        <f t="shared" si="3"/>
        <v/>
      </c>
      <c r="L129" s="16" t="str">
        <f t="shared" si="4"/>
        <v/>
      </c>
      <c r="M129" s="16" t="str">
        <f t="shared" si="5"/>
        <v/>
      </c>
    </row>
    <row r="130" spans="1:13" ht="16.5" x14ac:dyDescent="0.3">
      <c r="A130" s="9">
        <v>5</v>
      </c>
      <c r="B130" s="96" t="s">
        <v>3047</v>
      </c>
      <c r="C130" s="64">
        <v>268</v>
      </c>
      <c r="D130" s="9" t="s">
        <v>3354</v>
      </c>
      <c r="E130" s="9">
        <v>46</v>
      </c>
      <c r="F130" s="11">
        <v>0.93770345768395902</v>
      </c>
      <c r="G130" s="107" t="s">
        <v>6341</v>
      </c>
      <c r="H130" s="11">
        <v>0.96077391210915997</v>
      </c>
      <c r="I130" s="11">
        <v>2.6740640086077399</v>
      </c>
      <c r="J130" s="107" t="s">
        <v>6342</v>
      </c>
      <c r="K130" s="102" t="str">
        <f t="shared" si="3"/>
        <v>ACHTUNG! Anzahl Beobachtungen unter 60, P95 ist statistisch nicht robust!</v>
      </c>
      <c r="L130" s="16" t="str">
        <f t="shared" si="4"/>
        <v/>
      </c>
      <c r="M130" s="16" t="str">
        <f t="shared" si="5"/>
        <v>ACHTUNG! Anzahl Beobachtungen unter 60, P95 ist statistisch nicht robust!</v>
      </c>
    </row>
    <row r="131" spans="1:13" ht="16.5" x14ac:dyDescent="0.3">
      <c r="A131" s="9">
        <v>5</v>
      </c>
      <c r="B131" s="96" t="s">
        <v>3048</v>
      </c>
      <c r="C131" s="64">
        <v>269</v>
      </c>
      <c r="D131" s="9" t="s">
        <v>3355</v>
      </c>
      <c r="E131" s="9">
        <v>1</v>
      </c>
      <c r="F131" s="11">
        <v>2.9027575470711202</v>
      </c>
      <c r="G131" s="107"/>
      <c r="H131" s="11"/>
      <c r="I131" s="11"/>
      <c r="J131" s="107"/>
      <c r="K131" s="102" t="str">
        <f t="shared" si="3"/>
        <v>ACHTUNG! Anzahl Beobachtungen unter 10, Mittelwert und P95 sind statistisch nicht robust!</v>
      </c>
      <c r="L131" s="16" t="str">
        <f t="shared" si="4"/>
        <v>ACHTUNG! Anzahl Beobachtungen unter 10, Mittelwert und P95 sind statistisch nicht robust!</v>
      </c>
      <c r="M131" s="16" t="str">
        <f t="shared" si="5"/>
        <v>ACHTUNG! Anzahl Beobachtungen unter 60, P95 ist statistisch nicht robust!</v>
      </c>
    </row>
    <row r="132" spans="1:13" ht="16.5" x14ac:dyDescent="0.3">
      <c r="A132" s="9">
        <v>4</v>
      </c>
      <c r="B132" s="96" t="s">
        <v>1462</v>
      </c>
      <c r="C132" s="64">
        <v>272</v>
      </c>
      <c r="D132" s="9" t="s">
        <v>2219</v>
      </c>
      <c r="E132" s="9">
        <v>357</v>
      </c>
      <c r="F132" s="11">
        <v>1.27153098466644</v>
      </c>
      <c r="G132" s="107" t="s">
        <v>6343</v>
      </c>
      <c r="H132" s="11">
        <v>0.94080845614839104</v>
      </c>
      <c r="I132" s="11">
        <v>3.05893097313754</v>
      </c>
      <c r="J132" s="107" t="s">
        <v>6344</v>
      </c>
      <c r="K132" s="102" t="str">
        <f t="shared" ref="K132:K195" si="6">IF(NOT(L132=""),L132,IF(NOT(M132=""),M132,""))</f>
        <v/>
      </c>
      <c r="L132" s="16" t="str">
        <f t="shared" ref="L132:L195" si="7">IF(E132&lt;10,"ACHTUNG! Anzahl Beobachtungen unter 10, Mittelwert und P95 sind statistisch nicht robust!","")</f>
        <v/>
      </c>
      <c r="M132" s="16" t="str">
        <f t="shared" ref="M132:M195" si="8">IF(E132&lt;60,"ACHTUNG! Anzahl Beobachtungen unter 60, P95 ist statistisch nicht robust!","")</f>
        <v/>
      </c>
    </row>
    <row r="133" spans="1:13" ht="16.5" x14ac:dyDescent="0.3">
      <c r="A133" s="9">
        <v>5</v>
      </c>
      <c r="B133" s="96" t="s">
        <v>1463</v>
      </c>
      <c r="C133" s="64">
        <v>273</v>
      </c>
      <c r="D133" s="9" t="s">
        <v>2220</v>
      </c>
      <c r="E133" s="9">
        <v>258</v>
      </c>
      <c r="F133" s="11">
        <v>1.35042497463656</v>
      </c>
      <c r="G133" s="107" t="s">
        <v>6345</v>
      </c>
      <c r="H133" s="11">
        <v>1.00950666057975</v>
      </c>
      <c r="I133" s="11">
        <v>3.0687309719148499</v>
      </c>
      <c r="J133" s="107" t="s">
        <v>6346</v>
      </c>
      <c r="K133" s="102" t="str">
        <f t="shared" si="6"/>
        <v/>
      </c>
      <c r="L133" s="16" t="str">
        <f t="shared" si="7"/>
        <v/>
      </c>
      <c r="M133" s="16" t="str">
        <f t="shared" si="8"/>
        <v/>
      </c>
    </row>
    <row r="134" spans="1:13" ht="16.5" x14ac:dyDescent="0.3">
      <c r="A134" s="9">
        <v>6</v>
      </c>
      <c r="B134" s="96" t="s">
        <v>1464</v>
      </c>
      <c r="C134" s="64">
        <v>274</v>
      </c>
      <c r="D134" s="9" t="s">
        <v>2221</v>
      </c>
      <c r="E134" s="9">
        <v>14</v>
      </c>
      <c r="F134" s="11">
        <v>1.3168809697425501</v>
      </c>
      <c r="G134" s="107" t="s">
        <v>6347</v>
      </c>
      <c r="H134" s="11">
        <v>0.64980282458592997</v>
      </c>
      <c r="I134" s="11">
        <v>1.9332673574942201</v>
      </c>
      <c r="J134" s="107" t="s">
        <v>6348</v>
      </c>
      <c r="K134" s="102" t="str">
        <f t="shared" si="6"/>
        <v>ACHTUNG! Anzahl Beobachtungen unter 60, P95 ist statistisch nicht robust!</v>
      </c>
      <c r="L134" s="16" t="str">
        <f t="shared" si="7"/>
        <v/>
      </c>
      <c r="M134" s="16" t="str">
        <f t="shared" si="8"/>
        <v>ACHTUNG! Anzahl Beobachtungen unter 60, P95 ist statistisch nicht robust!</v>
      </c>
    </row>
    <row r="135" spans="1:13" ht="16.5" x14ac:dyDescent="0.3">
      <c r="A135" s="9">
        <v>5</v>
      </c>
      <c r="B135" s="96" t="s">
        <v>1465</v>
      </c>
      <c r="C135" s="64">
        <v>275</v>
      </c>
      <c r="D135" s="9" t="s">
        <v>2222</v>
      </c>
      <c r="E135" s="9">
        <v>106</v>
      </c>
      <c r="F135" s="11">
        <v>1.00373372985363</v>
      </c>
      <c r="G135" s="107" t="s">
        <v>6349</v>
      </c>
      <c r="H135" s="11">
        <v>0.62233703322330802</v>
      </c>
      <c r="I135" s="11">
        <v>2.09832393572955</v>
      </c>
      <c r="J135" s="107" t="s">
        <v>6350</v>
      </c>
      <c r="K135" s="102" t="str">
        <f t="shared" si="6"/>
        <v/>
      </c>
      <c r="L135" s="16" t="str">
        <f t="shared" si="7"/>
        <v/>
      </c>
      <c r="M135" s="16" t="str">
        <f t="shared" si="8"/>
        <v/>
      </c>
    </row>
    <row r="136" spans="1:13" ht="16.5" x14ac:dyDescent="0.3">
      <c r="A136" s="9">
        <v>3</v>
      </c>
      <c r="B136" s="96" t="s">
        <v>1466</v>
      </c>
      <c r="C136" s="64">
        <v>276</v>
      </c>
      <c r="D136" s="9" t="s">
        <v>2223</v>
      </c>
      <c r="E136" s="9">
        <v>499</v>
      </c>
      <c r="F136" s="11">
        <v>1.2855866430776</v>
      </c>
      <c r="G136" s="107" t="s">
        <v>6351</v>
      </c>
      <c r="H136" s="11">
        <v>0.93297582054221595</v>
      </c>
      <c r="I136" s="11">
        <v>2.9038577025365302</v>
      </c>
      <c r="J136" s="107" t="s">
        <v>6352</v>
      </c>
      <c r="K136" s="102" t="str">
        <f t="shared" si="6"/>
        <v/>
      </c>
      <c r="L136" s="16" t="str">
        <f t="shared" si="7"/>
        <v/>
      </c>
      <c r="M136" s="16" t="str">
        <f t="shared" si="8"/>
        <v/>
      </c>
    </row>
    <row r="137" spans="1:13" ht="16.5" x14ac:dyDescent="0.3">
      <c r="A137" s="9">
        <v>4</v>
      </c>
      <c r="B137" s="96" t="s">
        <v>1467</v>
      </c>
      <c r="C137" s="64">
        <v>277</v>
      </c>
      <c r="D137" s="9" t="s">
        <v>2224</v>
      </c>
      <c r="E137" s="9">
        <v>64</v>
      </c>
      <c r="F137" s="11">
        <v>1.29143108375064</v>
      </c>
      <c r="G137" s="107" t="s">
        <v>6353</v>
      </c>
      <c r="H137" s="11">
        <v>0.55422120845079303</v>
      </c>
      <c r="I137" s="11">
        <v>2.0501350553036701</v>
      </c>
      <c r="J137" s="107" t="s">
        <v>6354</v>
      </c>
      <c r="K137" s="102" t="str">
        <f t="shared" si="6"/>
        <v/>
      </c>
      <c r="L137" s="16" t="str">
        <f t="shared" si="7"/>
        <v/>
      </c>
      <c r="M137" s="16" t="str">
        <f t="shared" si="8"/>
        <v/>
      </c>
    </row>
    <row r="138" spans="1:13" ht="16.5" x14ac:dyDescent="0.3">
      <c r="A138" s="9">
        <v>4</v>
      </c>
      <c r="B138" s="96" t="s">
        <v>1468</v>
      </c>
      <c r="C138" s="64">
        <v>278</v>
      </c>
      <c r="D138" s="9" t="s">
        <v>23</v>
      </c>
      <c r="E138" s="9">
        <v>84</v>
      </c>
      <c r="F138" s="11">
        <v>0.72532337250433399</v>
      </c>
      <c r="G138" s="107" t="s">
        <v>6355</v>
      </c>
      <c r="H138" s="11">
        <v>0.47763267839625501</v>
      </c>
      <c r="I138" s="11">
        <v>1.6273731579453601</v>
      </c>
      <c r="J138" s="107" t="s">
        <v>6356</v>
      </c>
      <c r="K138" s="102" t="str">
        <f t="shared" si="6"/>
        <v/>
      </c>
      <c r="L138" s="16" t="str">
        <f t="shared" si="7"/>
        <v/>
      </c>
      <c r="M138" s="16" t="str">
        <f t="shared" si="8"/>
        <v/>
      </c>
    </row>
    <row r="139" spans="1:13" ht="16.5" x14ac:dyDescent="0.3">
      <c r="A139" s="9">
        <v>5</v>
      </c>
      <c r="B139" s="96" t="s">
        <v>1469</v>
      </c>
      <c r="C139" s="64">
        <v>279</v>
      </c>
      <c r="D139" s="9" t="s">
        <v>2225</v>
      </c>
      <c r="E139" s="9">
        <v>3</v>
      </c>
      <c r="F139" s="11">
        <v>0.45139711289377699</v>
      </c>
      <c r="G139" s="107" t="s">
        <v>6357</v>
      </c>
      <c r="H139" s="11">
        <v>0.37000118852552999</v>
      </c>
      <c r="I139" s="11">
        <v>0.88712984209700596</v>
      </c>
      <c r="J139" s="107" t="s">
        <v>6358</v>
      </c>
      <c r="K139" s="102" t="str">
        <f t="shared" si="6"/>
        <v>ACHTUNG! Anzahl Beobachtungen unter 10, Mittelwert und P95 sind statistisch nicht robust!</v>
      </c>
      <c r="L139" s="16" t="str">
        <f t="shared" si="7"/>
        <v>ACHTUNG! Anzahl Beobachtungen unter 10, Mittelwert und P95 sind statistisch nicht robust!</v>
      </c>
      <c r="M139" s="16" t="str">
        <f t="shared" si="8"/>
        <v>ACHTUNG! Anzahl Beobachtungen unter 60, P95 ist statistisch nicht robust!</v>
      </c>
    </row>
    <row r="140" spans="1:13" ht="16.5" x14ac:dyDescent="0.3">
      <c r="A140" s="9">
        <v>4</v>
      </c>
      <c r="B140" s="96" t="s">
        <v>1471</v>
      </c>
      <c r="C140" s="64">
        <v>282</v>
      </c>
      <c r="D140" s="9" t="s">
        <v>2227</v>
      </c>
      <c r="E140" s="9">
        <v>11</v>
      </c>
      <c r="F140" s="11">
        <v>0.95346074582334295</v>
      </c>
      <c r="G140" s="107" t="s">
        <v>6359</v>
      </c>
      <c r="H140" s="11">
        <v>0.59743898610958301</v>
      </c>
      <c r="I140" s="11">
        <v>2.1642828507424299</v>
      </c>
      <c r="J140" s="107" t="s">
        <v>6360</v>
      </c>
      <c r="K140" s="102" t="str">
        <f t="shared" si="6"/>
        <v>ACHTUNG! Anzahl Beobachtungen unter 60, P95 ist statistisch nicht robust!</v>
      </c>
      <c r="L140" s="16" t="str">
        <f t="shared" si="7"/>
        <v/>
      </c>
      <c r="M140" s="16" t="str">
        <f t="shared" si="8"/>
        <v>ACHTUNG! Anzahl Beobachtungen unter 60, P95 ist statistisch nicht robust!</v>
      </c>
    </row>
    <row r="141" spans="1:13" ht="16.5" x14ac:dyDescent="0.3">
      <c r="A141" s="9">
        <v>4</v>
      </c>
      <c r="B141" s="96" t="s">
        <v>1472</v>
      </c>
      <c r="C141" s="64">
        <v>284</v>
      </c>
      <c r="D141" s="9" t="s">
        <v>2228</v>
      </c>
      <c r="E141" s="9">
        <v>354</v>
      </c>
      <c r="F141" s="11">
        <v>1.36842669390896</v>
      </c>
      <c r="G141" s="107" t="s">
        <v>6361</v>
      </c>
      <c r="H141" s="11">
        <v>0.98452994587186504</v>
      </c>
      <c r="I141" s="11">
        <v>2.9754942023252799</v>
      </c>
      <c r="J141" s="107" t="s">
        <v>6362</v>
      </c>
      <c r="K141" s="102" t="str">
        <f t="shared" si="6"/>
        <v/>
      </c>
      <c r="L141" s="16" t="str">
        <f t="shared" si="7"/>
        <v/>
      </c>
      <c r="M141" s="16" t="str">
        <f t="shared" si="8"/>
        <v/>
      </c>
    </row>
    <row r="142" spans="1:13" ht="16.5" x14ac:dyDescent="0.3">
      <c r="A142" s="9">
        <v>3</v>
      </c>
      <c r="B142" s="96" t="s">
        <v>1473</v>
      </c>
      <c r="C142" s="64">
        <v>287</v>
      </c>
      <c r="D142" s="9" t="s">
        <v>2229</v>
      </c>
      <c r="E142" s="9">
        <v>52</v>
      </c>
      <c r="F142" s="11">
        <v>2.37426882305274</v>
      </c>
      <c r="G142" s="107" t="s">
        <v>6363</v>
      </c>
      <c r="H142" s="11">
        <v>2.1944660370351898</v>
      </c>
      <c r="I142" s="11">
        <v>7.7660124204151604</v>
      </c>
      <c r="J142" s="107" t="s">
        <v>6364</v>
      </c>
      <c r="K142" s="102" t="str">
        <f t="shared" si="6"/>
        <v>ACHTUNG! Anzahl Beobachtungen unter 60, P95 ist statistisch nicht robust!</v>
      </c>
      <c r="L142" s="16" t="str">
        <f t="shared" si="7"/>
        <v/>
      </c>
      <c r="M142" s="16" t="str">
        <f t="shared" si="8"/>
        <v>ACHTUNG! Anzahl Beobachtungen unter 60, P95 ist statistisch nicht robust!</v>
      </c>
    </row>
    <row r="143" spans="1:13" ht="16.5" x14ac:dyDescent="0.3">
      <c r="A143" s="9">
        <v>4</v>
      </c>
      <c r="B143" s="96" t="s">
        <v>1474</v>
      </c>
      <c r="C143" s="64">
        <v>290</v>
      </c>
      <c r="D143" s="9" t="s">
        <v>2230</v>
      </c>
      <c r="E143" s="9">
        <v>52</v>
      </c>
      <c r="F143" s="11">
        <v>2.37426882305274</v>
      </c>
      <c r="G143" s="107" t="s">
        <v>6365</v>
      </c>
      <c r="H143" s="11">
        <v>2.1944660370351898</v>
      </c>
      <c r="I143" s="11">
        <v>7.7660124204151604</v>
      </c>
      <c r="J143" s="107" t="s">
        <v>6364</v>
      </c>
      <c r="K143" s="102" t="str">
        <f t="shared" si="6"/>
        <v>ACHTUNG! Anzahl Beobachtungen unter 60, P95 ist statistisch nicht robust!</v>
      </c>
      <c r="L143" s="16" t="str">
        <f t="shared" si="7"/>
        <v/>
      </c>
      <c r="M143" s="16" t="str">
        <f t="shared" si="8"/>
        <v>ACHTUNG! Anzahl Beobachtungen unter 60, P95 ist statistisch nicht robust!</v>
      </c>
    </row>
    <row r="144" spans="1:13" ht="16.5" x14ac:dyDescent="0.3">
      <c r="A144" s="9">
        <v>3</v>
      </c>
      <c r="B144" s="96" t="s">
        <v>1475</v>
      </c>
      <c r="C144" s="64">
        <v>292</v>
      </c>
      <c r="D144" s="9" t="s">
        <v>2231</v>
      </c>
      <c r="E144" s="9">
        <v>218</v>
      </c>
      <c r="F144" s="11">
        <v>1.9924239292957799</v>
      </c>
      <c r="G144" s="107" t="s">
        <v>6366</v>
      </c>
      <c r="H144" s="11">
        <v>1.7043319785195901</v>
      </c>
      <c r="I144" s="11">
        <v>5.1789336605153098</v>
      </c>
      <c r="J144" s="107" t="s">
        <v>6367</v>
      </c>
      <c r="K144" s="102" t="str">
        <f t="shared" si="6"/>
        <v/>
      </c>
      <c r="L144" s="16" t="str">
        <f t="shared" si="7"/>
        <v/>
      </c>
      <c r="M144" s="16" t="str">
        <f t="shared" si="8"/>
        <v/>
      </c>
    </row>
    <row r="145" spans="1:13" ht="16.5" x14ac:dyDescent="0.3">
      <c r="A145" s="9">
        <v>4</v>
      </c>
      <c r="B145" s="96" t="s">
        <v>1476</v>
      </c>
      <c r="C145" s="64">
        <v>293</v>
      </c>
      <c r="D145" s="9" t="s">
        <v>2232</v>
      </c>
      <c r="E145" s="9">
        <v>72</v>
      </c>
      <c r="F145" s="11">
        <v>1.07961847922368</v>
      </c>
      <c r="G145" s="107" t="s">
        <v>6368</v>
      </c>
      <c r="H145" s="11">
        <v>0.464332976349695</v>
      </c>
      <c r="I145" s="11">
        <v>1.7923148051844999</v>
      </c>
      <c r="J145" s="107" t="s">
        <v>6369</v>
      </c>
      <c r="K145" s="102" t="str">
        <f t="shared" si="6"/>
        <v/>
      </c>
      <c r="L145" s="16" t="str">
        <f t="shared" si="7"/>
        <v/>
      </c>
      <c r="M145" s="16" t="str">
        <f t="shared" si="8"/>
        <v/>
      </c>
    </row>
    <row r="146" spans="1:13" ht="16.5" x14ac:dyDescent="0.3">
      <c r="A146" s="9">
        <v>5</v>
      </c>
      <c r="B146" s="96" t="s">
        <v>3050</v>
      </c>
      <c r="C146" s="64">
        <v>294</v>
      </c>
      <c r="D146" s="9" t="s">
        <v>3357</v>
      </c>
      <c r="E146" s="9">
        <v>61</v>
      </c>
      <c r="F146" s="11">
        <v>1.0967731773423</v>
      </c>
      <c r="G146" s="107" t="s">
        <v>6370</v>
      </c>
      <c r="H146" s="11">
        <v>0.42605426670510399</v>
      </c>
      <c r="I146" s="11">
        <v>1.7886471215803901</v>
      </c>
      <c r="J146" s="107" t="s">
        <v>6371</v>
      </c>
      <c r="K146" s="102" t="str">
        <f t="shared" si="6"/>
        <v/>
      </c>
      <c r="L146" s="16" t="str">
        <f t="shared" si="7"/>
        <v/>
      </c>
      <c r="M146" s="16" t="str">
        <f t="shared" si="8"/>
        <v/>
      </c>
    </row>
    <row r="147" spans="1:13" ht="16.5" x14ac:dyDescent="0.3">
      <c r="A147" s="9">
        <v>4</v>
      </c>
      <c r="B147" s="96" t="s">
        <v>1477</v>
      </c>
      <c r="C147" s="64">
        <v>295</v>
      </c>
      <c r="D147" s="9" t="s">
        <v>2233</v>
      </c>
      <c r="E147" s="9">
        <v>81</v>
      </c>
      <c r="F147" s="11">
        <v>2.9303058487343399</v>
      </c>
      <c r="G147" s="107" t="s">
        <v>6372</v>
      </c>
      <c r="H147" s="11">
        <v>2.03499686200314</v>
      </c>
      <c r="I147" s="11">
        <v>7.6682677165354303</v>
      </c>
      <c r="J147" s="107" t="s">
        <v>6373</v>
      </c>
      <c r="K147" s="102" t="str">
        <f t="shared" si="6"/>
        <v/>
      </c>
      <c r="L147" s="16" t="str">
        <f t="shared" si="7"/>
        <v/>
      </c>
      <c r="M147" s="16" t="str">
        <f t="shared" si="8"/>
        <v/>
      </c>
    </row>
    <row r="148" spans="1:13" ht="16.5" x14ac:dyDescent="0.3">
      <c r="A148" s="9">
        <v>4</v>
      </c>
      <c r="B148" s="96" t="s">
        <v>1478</v>
      </c>
      <c r="C148" s="64">
        <v>296</v>
      </c>
      <c r="D148" s="9" t="s">
        <v>2234</v>
      </c>
      <c r="E148" s="9">
        <v>33</v>
      </c>
      <c r="F148" s="11">
        <v>2.2605868059010801</v>
      </c>
      <c r="G148" s="107" t="s">
        <v>6374</v>
      </c>
      <c r="H148" s="11">
        <v>1.5233139081924201</v>
      </c>
      <c r="I148" s="11">
        <v>5.1180100435140696</v>
      </c>
      <c r="J148" s="107" t="s">
        <v>6375</v>
      </c>
      <c r="K148" s="102" t="str">
        <f t="shared" si="6"/>
        <v>ACHTUNG! Anzahl Beobachtungen unter 60, P95 ist statistisch nicht robust!</v>
      </c>
      <c r="L148" s="16" t="str">
        <f t="shared" si="7"/>
        <v/>
      </c>
      <c r="M148" s="16" t="str">
        <f t="shared" si="8"/>
        <v>ACHTUNG! Anzahl Beobachtungen unter 60, P95 ist statistisch nicht robust!</v>
      </c>
    </row>
    <row r="149" spans="1:13" ht="16.5" x14ac:dyDescent="0.3">
      <c r="A149" s="9">
        <v>3</v>
      </c>
      <c r="B149" s="96" t="s">
        <v>1479</v>
      </c>
      <c r="C149" s="64">
        <v>298</v>
      </c>
      <c r="D149" s="9" t="s">
        <v>2235</v>
      </c>
      <c r="E149" s="9">
        <v>341</v>
      </c>
      <c r="F149" s="11">
        <v>1.6286946491760801</v>
      </c>
      <c r="G149" s="107" t="s">
        <v>6376</v>
      </c>
      <c r="H149" s="11">
        <v>1.37296750520845</v>
      </c>
      <c r="I149" s="11">
        <v>4.5626991873972198</v>
      </c>
      <c r="J149" s="107" t="s">
        <v>6377</v>
      </c>
      <c r="K149" s="102" t="str">
        <f t="shared" si="6"/>
        <v/>
      </c>
      <c r="L149" s="16" t="str">
        <f t="shared" si="7"/>
        <v/>
      </c>
      <c r="M149" s="16" t="str">
        <f t="shared" si="8"/>
        <v/>
      </c>
    </row>
    <row r="150" spans="1:13" ht="16.5" x14ac:dyDescent="0.3">
      <c r="A150" s="9">
        <v>4</v>
      </c>
      <c r="B150" s="96" t="s">
        <v>1480</v>
      </c>
      <c r="C150" s="64">
        <v>299</v>
      </c>
      <c r="D150" s="9" t="s">
        <v>2236</v>
      </c>
      <c r="E150" s="9">
        <v>53</v>
      </c>
      <c r="F150" s="11">
        <v>2.1491893521254899</v>
      </c>
      <c r="G150" s="107" t="s">
        <v>6378</v>
      </c>
      <c r="H150" s="11">
        <v>1.1160467739175399</v>
      </c>
      <c r="I150" s="11">
        <v>3.9520235713052099</v>
      </c>
      <c r="J150" s="107" t="s">
        <v>6379</v>
      </c>
      <c r="K150" s="102" t="str">
        <f t="shared" si="6"/>
        <v>ACHTUNG! Anzahl Beobachtungen unter 60, P95 ist statistisch nicht robust!</v>
      </c>
      <c r="L150" s="16" t="str">
        <f t="shared" si="7"/>
        <v/>
      </c>
      <c r="M150" s="16" t="str">
        <f t="shared" si="8"/>
        <v>ACHTUNG! Anzahl Beobachtungen unter 60, P95 ist statistisch nicht robust!</v>
      </c>
    </row>
    <row r="151" spans="1:13" ht="16.5" x14ac:dyDescent="0.3">
      <c r="A151" s="9">
        <v>4</v>
      </c>
      <c r="B151" s="96" t="s">
        <v>3051</v>
      </c>
      <c r="C151" s="64">
        <v>300</v>
      </c>
      <c r="D151" s="9" t="s">
        <v>3358</v>
      </c>
      <c r="E151" s="9">
        <v>103</v>
      </c>
      <c r="F151" s="11">
        <v>2.2348094529395999</v>
      </c>
      <c r="G151" s="107" t="s">
        <v>6380</v>
      </c>
      <c r="H151" s="11">
        <v>1.4357139647071</v>
      </c>
      <c r="I151" s="11">
        <v>4.4741437133756303</v>
      </c>
      <c r="J151" s="107" t="s">
        <v>6381</v>
      </c>
      <c r="K151" s="102" t="str">
        <f t="shared" si="6"/>
        <v/>
      </c>
      <c r="L151" s="16" t="str">
        <f t="shared" si="7"/>
        <v/>
      </c>
      <c r="M151" s="16" t="str">
        <f t="shared" si="8"/>
        <v/>
      </c>
    </row>
    <row r="152" spans="1:13" ht="16.5" x14ac:dyDescent="0.3">
      <c r="A152" s="9">
        <v>4</v>
      </c>
      <c r="B152" s="96" t="s">
        <v>3052</v>
      </c>
      <c r="C152" s="64">
        <v>301</v>
      </c>
      <c r="D152" s="9" t="s">
        <v>3359</v>
      </c>
      <c r="E152" s="9">
        <v>4</v>
      </c>
      <c r="F152" s="11">
        <v>0.32977213126108401</v>
      </c>
      <c r="G152" s="107" t="s">
        <v>6382</v>
      </c>
      <c r="H152" s="11">
        <v>0.37204216754848601</v>
      </c>
      <c r="I152" s="11">
        <v>0.77321270359166905</v>
      </c>
      <c r="J152" s="107" t="s">
        <v>6383</v>
      </c>
      <c r="K152" s="102" t="str">
        <f t="shared" si="6"/>
        <v>ACHTUNG! Anzahl Beobachtungen unter 10, Mittelwert und P95 sind statistisch nicht robust!</v>
      </c>
      <c r="L152" s="16" t="str">
        <f t="shared" si="7"/>
        <v>ACHTUNG! Anzahl Beobachtungen unter 10, Mittelwert und P95 sind statistisch nicht robust!</v>
      </c>
      <c r="M152" s="16" t="str">
        <f t="shared" si="8"/>
        <v>ACHTUNG! Anzahl Beobachtungen unter 60, P95 ist statistisch nicht robust!</v>
      </c>
    </row>
    <row r="153" spans="1:13" ht="16.5" x14ac:dyDescent="0.3">
      <c r="A153" s="9">
        <v>4</v>
      </c>
      <c r="B153" s="96" t="s">
        <v>1481</v>
      </c>
      <c r="C153" s="64">
        <v>302</v>
      </c>
      <c r="D153" s="9" t="s">
        <v>2237</v>
      </c>
      <c r="E153" s="9">
        <v>3</v>
      </c>
      <c r="F153" s="11">
        <v>1.2319444336224801</v>
      </c>
      <c r="G153" s="107" t="s">
        <v>6384</v>
      </c>
      <c r="H153" s="11">
        <v>0.90191735405404505</v>
      </c>
      <c r="I153" s="11">
        <v>2.06091138009264</v>
      </c>
      <c r="J153" s="107" t="s">
        <v>6385</v>
      </c>
      <c r="K153" s="102" t="str">
        <f t="shared" si="6"/>
        <v>ACHTUNG! Anzahl Beobachtungen unter 10, Mittelwert und P95 sind statistisch nicht robust!</v>
      </c>
      <c r="L153" s="16" t="str">
        <f t="shared" si="7"/>
        <v>ACHTUNG! Anzahl Beobachtungen unter 10, Mittelwert und P95 sind statistisch nicht robust!</v>
      </c>
      <c r="M153" s="16" t="str">
        <f t="shared" si="8"/>
        <v>ACHTUNG! Anzahl Beobachtungen unter 60, P95 ist statistisch nicht robust!</v>
      </c>
    </row>
    <row r="154" spans="1:13" ht="16.5" x14ac:dyDescent="0.3">
      <c r="A154" s="9">
        <v>4</v>
      </c>
      <c r="B154" s="96" t="s">
        <v>3664</v>
      </c>
      <c r="C154" s="64">
        <v>303</v>
      </c>
      <c r="D154" s="9" t="s">
        <v>3871</v>
      </c>
      <c r="E154" s="9">
        <v>5</v>
      </c>
      <c r="F154" s="11">
        <v>0.38467411937875701</v>
      </c>
      <c r="G154" s="107" t="s">
        <v>6386</v>
      </c>
      <c r="H154" s="11">
        <v>0.16686484674372801</v>
      </c>
      <c r="I154" s="11">
        <v>0.54283340048348105</v>
      </c>
      <c r="J154" s="107" t="s">
        <v>6387</v>
      </c>
      <c r="K154" s="102" t="str">
        <f t="shared" si="6"/>
        <v>ACHTUNG! Anzahl Beobachtungen unter 10, Mittelwert und P95 sind statistisch nicht robust!</v>
      </c>
      <c r="L154" s="16" t="str">
        <f t="shared" si="7"/>
        <v>ACHTUNG! Anzahl Beobachtungen unter 10, Mittelwert und P95 sind statistisch nicht robust!</v>
      </c>
      <c r="M154" s="16" t="str">
        <f t="shared" si="8"/>
        <v>ACHTUNG! Anzahl Beobachtungen unter 60, P95 ist statistisch nicht robust!</v>
      </c>
    </row>
    <row r="155" spans="1:13" ht="16.5" x14ac:dyDescent="0.3">
      <c r="A155" s="9">
        <v>4</v>
      </c>
      <c r="B155" s="96" t="s">
        <v>1482</v>
      </c>
      <c r="C155" s="64">
        <v>304</v>
      </c>
      <c r="D155" s="9" t="s">
        <v>2238</v>
      </c>
      <c r="E155" s="9">
        <v>49</v>
      </c>
      <c r="F155" s="11">
        <v>0.66769713842961198</v>
      </c>
      <c r="G155" s="107" t="s">
        <v>6388</v>
      </c>
      <c r="H155" s="11">
        <v>0.67943628504572895</v>
      </c>
      <c r="I155" s="11">
        <v>1.4564755838641199</v>
      </c>
      <c r="J155" s="107" t="s">
        <v>6389</v>
      </c>
      <c r="K155" s="102" t="str">
        <f t="shared" si="6"/>
        <v>ACHTUNG! Anzahl Beobachtungen unter 60, P95 ist statistisch nicht robust!</v>
      </c>
      <c r="L155" s="16" t="str">
        <f t="shared" si="7"/>
        <v/>
      </c>
      <c r="M155" s="16" t="str">
        <f t="shared" si="8"/>
        <v>ACHTUNG! Anzahl Beobachtungen unter 60, P95 ist statistisch nicht robust!</v>
      </c>
    </row>
    <row r="156" spans="1:13" ht="16.5" x14ac:dyDescent="0.3">
      <c r="A156" s="9">
        <v>4</v>
      </c>
      <c r="B156" s="96" t="s">
        <v>1483</v>
      </c>
      <c r="C156" s="64">
        <v>305</v>
      </c>
      <c r="D156" s="9" t="s">
        <v>2239</v>
      </c>
      <c r="E156" s="9">
        <v>102</v>
      </c>
      <c r="F156" s="11">
        <v>0.85956406696239496</v>
      </c>
      <c r="G156" s="107" t="s">
        <v>6390</v>
      </c>
      <c r="H156" s="11">
        <v>0.692756162529784</v>
      </c>
      <c r="I156" s="11">
        <v>2.75034507191637</v>
      </c>
      <c r="J156" s="107" t="s">
        <v>6391</v>
      </c>
      <c r="K156" s="102" t="str">
        <f t="shared" si="6"/>
        <v/>
      </c>
      <c r="L156" s="16" t="str">
        <f t="shared" si="7"/>
        <v/>
      </c>
      <c r="M156" s="16" t="str">
        <f t="shared" si="8"/>
        <v/>
      </c>
    </row>
    <row r="157" spans="1:13" ht="16.5" x14ac:dyDescent="0.3">
      <c r="A157" s="9">
        <v>5</v>
      </c>
      <c r="B157" s="96" t="s">
        <v>1484</v>
      </c>
      <c r="C157" s="64">
        <v>306</v>
      </c>
      <c r="D157" s="9" t="s">
        <v>2240</v>
      </c>
      <c r="E157" s="9">
        <v>102</v>
      </c>
      <c r="F157" s="11">
        <v>0.85956406696239496</v>
      </c>
      <c r="G157" s="107" t="s">
        <v>6392</v>
      </c>
      <c r="H157" s="11">
        <v>0.692756162529784</v>
      </c>
      <c r="I157" s="11">
        <v>2.75034507191637</v>
      </c>
      <c r="J157" s="107" t="s">
        <v>6391</v>
      </c>
      <c r="K157" s="102" t="str">
        <f t="shared" si="6"/>
        <v/>
      </c>
      <c r="L157" s="16" t="str">
        <f t="shared" si="7"/>
        <v/>
      </c>
      <c r="M157" s="16" t="str">
        <f t="shared" si="8"/>
        <v/>
      </c>
    </row>
    <row r="158" spans="1:13" ht="16.5" x14ac:dyDescent="0.3">
      <c r="A158" s="9">
        <v>2</v>
      </c>
      <c r="B158" s="96" t="s">
        <v>1485</v>
      </c>
      <c r="C158" s="64">
        <v>309</v>
      </c>
      <c r="D158" s="9" t="s">
        <v>2241</v>
      </c>
      <c r="E158" s="9">
        <v>1003</v>
      </c>
      <c r="F158" s="11">
        <v>0.87058451717099605</v>
      </c>
      <c r="G158" s="107" t="s">
        <v>6393</v>
      </c>
      <c r="H158" s="11">
        <v>0.96579627985953698</v>
      </c>
      <c r="I158" s="11">
        <v>2.3891064631765002</v>
      </c>
      <c r="J158" s="107" t="s">
        <v>6394</v>
      </c>
      <c r="K158" s="102" t="str">
        <f t="shared" si="6"/>
        <v/>
      </c>
      <c r="L158" s="16" t="str">
        <f t="shared" si="7"/>
        <v/>
      </c>
      <c r="M158" s="16" t="str">
        <f t="shared" si="8"/>
        <v/>
      </c>
    </row>
    <row r="159" spans="1:13" ht="16.5" x14ac:dyDescent="0.3">
      <c r="A159" s="9">
        <v>3</v>
      </c>
      <c r="B159" s="96" t="s">
        <v>3053</v>
      </c>
      <c r="C159" s="64">
        <v>310</v>
      </c>
      <c r="D159" s="9" t="s">
        <v>3360</v>
      </c>
      <c r="E159" s="9">
        <v>430</v>
      </c>
      <c r="F159" s="11">
        <v>0.91803262101738203</v>
      </c>
      <c r="G159" s="107" t="s">
        <v>6395</v>
      </c>
      <c r="H159" s="11">
        <v>1.20764175791563</v>
      </c>
      <c r="I159" s="11">
        <v>2.9108897842169901</v>
      </c>
      <c r="J159" s="107" t="s">
        <v>6396</v>
      </c>
      <c r="K159" s="102" t="str">
        <f t="shared" si="6"/>
        <v/>
      </c>
      <c r="L159" s="16" t="str">
        <f t="shared" si="7"/>
        <v/>
      </c>
      <c r="M159" s="16" t="str">
        <f t="shared" si="8"/>
        <v/>
      </c>
    </row>
    <row r="160" spans="1:13" ht="16.5" x14ac:dyDescent="0.3">
      <c r="A160" s="9">
        <v>4</v>
      </c>
      <c r="B160" s="96" t="s">
        <v>3054</v>
      </c>
      <c r="C160" s="64">
        <v>322</v>
      </c>
      <c r="D160" s="9" t="s">
        <v>3361</v>
      </c>
      <c r="E160" s="9">
        <v>428</v>
      </c>
      <c r="F160" s="11">
        <v>0.90964722939454801</v>
      </c>
      <c r="G160" s="107" t="s">
        <v>6397</v>
      </c>
      <c r="H160" s="11">
        <v>1.20050875803784</v>
      </c>
      <c r="I160" s="11">
        <v>2.8913311735128802</v>
      </c>
      <c r="J160" s="107" t="s">
        <v>6398</v>
      </c>
      <c r="K160" s="102" t="str">
        <f t="shared" si="6"/>
        <v/>
      </c>
      <c r="L160" s="16" t="str">
        <f t="shared" si="7"/>
        <v/>
      </c>
      <c r="M160" s="16" t="str">
        <f t="shared" si="8"/>
        <v/>
      </c>
    </row>
    <row r="161" spans="1:13" ht="16.5" x14ac:dyDescent="0.3">
      <c r="A161" s="9">
        <v>5</v>
      </c>
      <c r="B161" s="96" t="s">
        <v>3665</v>
      </c>
      <c r="C161" s="64">
        <v>323</v>
      </c>
      <c r="D161" s="9" t="s">
        <v>3872</v>
      </c>
      <c r="E161" s="9">
        <v>7</v>
      </c>
      <c r="F161" s="11">
        <v>0.31014236708579201</v>
      </c>
      <c r="G161" s="107" t="s">
        <v>6399</v>
      </c>
      <c r="H161" s="11">
        <v>0.13801963448599999</v>
      </c>
      <c r="I161" s="11">
        <v>0.45471984718202901</v>
      </c>
      <c r="J161" s="107" t="s">
        <v>6400</v>
      </c>
      <c r="K161" s="102" t="str">
        <f t="shared" si="6"/>
        <v>ACHTUNG! Anzahl Beobachtungen unter 10, Mittelwert und P95 sind statistisch nicht robust!</v>
      </c>
      <c r="L161" s="16" t="str">
        <f t="shared" si="7"/>
        <v>ACHTUNG! Anzahl Beobachtungen unter 10, Mittelwert und P95 sind statistisch nicht robust!</v>
      </c>
      <c r="M161" s="16" t="str">
        <f t="shared" si="8"/>
        <v>ACHTUNG! Anzahl Beobachtungen unter 60, P95 ist statistisch nicht robust!</v>
      </c>
    </row>
    <row r="162" spans="1:13" ht="16.5" x14ac:dyDescent="0.3">
      <c r="A162" s="9">
        <v>5</v>
      </c>
      <c r="B162" s="96" t="s">
        <v>3055</v>
      </c>
      <c r="C162" s="64">
        <v>325</v>
      </c>
      <c r="D162" s="9" t="s">
        <v>3362</v>
      </c>
      <c r="E162" s="9">
        <v>344</v>
      </c>
      <c r="F162" s="11">
        <v>0.99905690560082705</v>
      </c>
      <c r="G162" s="107" t="s">
        <v>6401</v>
      </c>
      <c r="H162" s="11">
        <v>1.33179316649027</v>
      </c>
      <c r="I162" s="11">
        <v>3.2300478064394</v>
      </c>
      <c r="J162" s="107" t="s">
        <v>6402</v>
      </c>
      <c r="K162" s="102" t="str">
        <f t="shared" si="6"/>
        <v/>
      </c>
      <c r="L162" s="16" t="str">
        <f t="shared" si="7"/>
        <v/>
      </c>
      <c r="M162" s="16" t="str">
        <f t="shared" si="8"/>
        <v/>
      </c>
    </row>
    <row r="163" spans="1:13" ht="16.5" x14ac:dyDescent="0.3">
      <c r="A163" s="9">
        <v>5</v>
      </c>
      <c r="B163" s="96" t="s">
        <v>3056</v>
      </c>
      <c r="C163" s="64">
        <v>326</v>
      </c>
      <c r="D163" s="9" t="s">
        <v>3363</v>
      </c>
      <c r="E163" s="9">
        <v>3</v>
      </c>
      <c r="F163" s="11">
        <v>0.343473366276347</v>
      </c>
      <c r="G163" s="107" t="s">
        <v>6403</v>
      </c>
      <c r="H163" s="11">
        <v>0.228274812007665</v>
      </c>
      <c r="I163" s="11">
        <v>0.548082700344802</v>
      </c>
      <c r="J163" s="107" t="s">
        <v>6404</v>
      </c>
      <c r="K163" s="102" t="str">
        <f t="shared" si="6"/>
        <v>ACHTUNG! Anzahl Beobachtungen unter 10, Mittelwert und P95 sind statistisch nicht robust!</v>
      </c>
      <c r="L163" s="16" t="str">
        <f t="shared" si="7"/>
        <v>ACHTUNG! Anzahl Beobachtungen unter 10, Mittelwert und P95 sind statistisch nicht robust!</v>
      </c>
      <c r="M163" s="16" t="str">
        <f t="shared" si="8"/>
        <v>ACHTUNG! Anzahl Beobachtungen unter 60, P95 ist statistisch nicht robust!</v>
      </c>
    </row>
    <row r="164" spans="1:13" ht="16.5" x14ac:dyDescent="0.3">
      <c r="A164" s="9">
        <v>5</v>
      </c>
      <c r="B164" s="96" t="s">
        <v>3057</v>
      </c>
      <c r="C164" s="64">
        <v>328</v>
      </c>
      <c r="D164" s="9" t="s">
        <v>3364</v>
      </c>
      <c r="E164" s="9">
        <v>4</v>
      </c>
      <c r="F164" s="11">
        <v>0.29552925304560401</v>
      </c>
      <c r="G164" s="107" t="s">
        <v>6405</v>
      </c>
      <c r="H164" s="11">
        <v>0.10450808989594999</v>
      </c>
      <c r="I164" s="11">
        <v>0.37751212973604498</v>
      </c>
      <c r="J164" s="107" t="s">
        <v>6406</v>
      </c>
      <c r="K164" s="102" t="str">
        <f t="shared" si="6"/>
        <v>ACHTUNG! Anzahl Beobachtungen unter 10, Mittelwert und P95 sind statistisch nicht robust!</v>
      </c>
      <c r="L164" s="16" t="str">
        <f t="shared" si="7"/>
        <v>ACHTUNG! Anzahl Beobachtungen unter 10, Mittelwert und P95 sind statistisch nicht robust!</v>
      </c>
      <c r="M164" s="16" t="str">
        <f t="shared" si="8"/>
        <v>ACHTUNG! Anzahl Beobachtungen unter 60, P95 ist statistisch nicht robust!</v>
      </c>
    </row>
    <row r="165" spans="1:13" ht="16.5" x14ac:dyDescent="0.3">
      <c r="A165" s="9">
        <v>4</v>
      </c>
      <c r="B165" s="96" t="s">
        <v>3666</v>
      </c>
      <c r="C165" s="64">
        <v>330</v>
      </c>
      <c r="D165" s="9" t="s">
        <v>3873</v>
      </c>
      <c r="E165" s="9">
        <v>2</v>
      </c>
      <c r="F165" s="11">
        <v>3.5041124285190501</v>
      </c>
      <c r="G165" s="107" t="s">
        <v>6407</v>
      </c>
      <c r="H165" s="11">
        <v>0.25891331786166499</v>
      </c>
      <c r="I165" s="11">
        <v>3.6688838550385898</v>
      </c>
      <c r="J165" s="107" t="s">
        <v>6408</v>
      </c>
      <c r="K165" s="102" t="str">
        <f t="shared" si="6"/>
        <v>ACHTUNG! Anzahl Beobachtungen unter 10, Mittelwert und P95 sind statistisch nicht robust!</v>
      </c>
      <c r="L165" s="16" t="str">
        <f t="shared" si="7"/>
        <v>ACHTUNG! Anzahl Beobachtungen unter 10, Mittelwert und P95 sind statistisch nicht robust!</v>
      </c>
      <c r="M165" s="16" t="str">
        <f t="shared" si="8"/>
        <v>ACHTUNG! Anzahl Beobachtungen unter 60, P95 ist statistisch nicht robust!</v>
      </c>
    </row>
    <row r="166" spans="1:13" ht="16.5" x14ac:dyDescent="0.3">
      <c r="A166" s="9">
        <v>3</v>
      </c>
      <c r="B166" s="96" t="s">
        <v>1486</v>
      </c>
      <c r="C166" s="64">
        <v>333</v>
      </c>
      <c r="D166" s="9" t="s">
        <v>2242</v>
      </c>
      <c r="E166" s="9">
        <v>98</v>
      </c>
      <c r="F166" s="11">
        <v>0.60074739350789197</v>
      </c>
      <c r="G166" s="107" t="s">
        <v>6409</v>
      </c>
      <c r="H166" s="11">
        <v>0.41820081187837999</v>
      </c>
      <c r="I166" s="11">
        <v>1.5599281234651801</v>
      </c>
      <c r="J166" s="107" t="s">
        <v>6410</v>
      </c>
      <c r="K166" s="102" t="str">
        <f t="shared" si="6"/>
        <v/>
      </c>
      <c r="L166" s="16" t="str">
        <f t="shared" si="7"/>
        <v/>
      </c>
      <c r="M166" s="16" t="str">
        <f t="shared" si="8"/>
        <v/>
      </c>
    </row>
    <row r="167" spans="1:13" ht="16.5" x14ac:dyDescent="0.3">
      <c r="A167" s="9">
        <v>4</v>
      </c>
      <c r="B167" s="96" t="s">
        <v>3058</v>
      </c>
      <c r="C167" s="64">
        <v>334</v>
      </c>
      <c r="D167" s="9" t="s">
        <v>3365</v>
      </c>
      <c r="E167" s="9">
        <v>19</v>
      </c>
      <c r="F167" s="11">
        <v>0.71772103128979403</v>
      </c>
      <c r="G167" s="107" t="s">
        <v>6411</v>
      </c>
      <c r="H167" s="11">
        <v>0.50761484817873803</v>
      </c>
      <c r="I167" s="11">
        <v>1.77663612086626</v>
      </c>
      <c r="J167" s="107" t="s">
        <v>6412</v>
      </c>
      <c r="K167" s="102" t="str">
        <f t="shared" si="6"/>
        <v>ACHTUNG! Anzahl Beobachtungen unter 60, P95 ist statistisch nicht robust!</v>
      </c>
      <c r="L167" s="16" t="str">
        <f t="shared" si="7"/>
        <v/>
      </c>
      <c r="M167" s="16" t="str">
        <f t="shared" si="8"/>
        <v>ACHTUNG! Anzahl Beobachtungen unter 60, P95 ist statistisch nicht robust!</v>
      </c>
    </row>
    <row r="168" spans="1:13" ht="16.5" x14ac:dyDescent="0.3">
      <c r="A168" s="9">
        <v>4</v>
      </c>
      <c r="B168" s="96" t="s">
        <v>1487</v>
      </c>
      <c r="C168" s="64">
        <v>335</v>
      </c>
      <c r="D168" s="9" t="s">
        <v>2243</v>
      </c>
      <c r="E168" s="9">
        <v>4</v>
      </c>
      <c r="F168" s="11">
        <v>0.29607455445555902</v>
      </c>
      <c r="G168" s="107" t="s">
        <v>6413</v>
      </c>
      <c r="H168" s="11">
        <v>6.5694066948570495E-2</v>
      </c>
      <c r="I168" s="11">
        <v>0.38277314129360401</v>
      </c>
      <c r="J168" s="107" t="s">
        <v>6414</v>
      </c>
      <c r="K168" s="102" t="str">
        <f t="shared" si="6"/>
        <v>ACHTUNG! Anzahl Beobachtungen unter 10, Mittelwert und P95 sind statistisch nicht robust!</v>
      </c>
      <c r="L168" s="16" t="str">
        <f t="shared" si="7"/>
        <v>ACHTUNG! Anzahl Beobachtungen unter 10, Mittelwert und P95 sind statistisch nicht robust!</v>
      </c>
      <c r="M168" s="16" t="str">
        <f t="shared" si="8"/>
        <v>ACHTUNG! Anzahl Beobachtungen unter 60, P95 ist statistisch nicht robust!</v>
      </c>
    </row>
    <row r="169" spans="1:13" ht="16.5" x14ac:dyDescent="0.3">
      <c r="A169" s="9">
        <v>3</v>
      </c>
      <c r="B169" s="96" t="s">
        <v>1488</v>
      </c>
      <c r="C169" s="64">
        <v>336</v>
      </c>
      <c r="D169" s="9" t="s">
        <v>2244</v>
      </c>
      <c r="E169" s="9">
        <v>447</v>
      </c>
      <c r="F169" s="11">
        <v>0.766320609097915</v>
      </c>
      <c r="G169" s="107" t="s">
        <v>6415</v>
      </c>
      <c r="H169" s="11">
        <v>0.70181647893854904</v>
      </c>
      <c r="I169" s="11">
        <v>1.5884055402272901</v>
      </c>
      <c r="J169" s="107" t="s">
        <v>6416</v>
      </c>
      <c r="K169" s="102" t="str">
        <f t="shared" si="6"/>
        <v/>
      </c>
      <c r="L169" s="16" t="str">
        <f t="shared" si="7"/>
        <v/>
      </c>
      <c r="M169" s="16" t="str">
        <f t="shared" si="8"/>
        <v/>
      </c>
    </row>
    <row r="170" spans="1:13" ht="16.5" x14ac:dyDescent="0.3">
      <c r="A170" s="9">
        <v>4</v>
      </c>
      <c r="B170" s="96" t="s">
        <v>1489</v>
      </c>
      <c r="C170" s="64">
        <v>338</v>
      </c>
      <c r="D170" s="9" t="s">
        <v>2245</v>
      </c>
      <c r="E170" s="9">
        <v>1</v>
      </c>
      <c r="F170" s="11">
        <v>1.09689213893967</v>
      </c>
      <c r="G170" s="107"/>
      <c r="H170" s="11"/>
      <c r="I170" s="11"/>
      <c r="J170" s="107"/>
      <c r="K170" s="102" t="str">
        <f t="shared" si="6"/>
        <v>ACHTUNG! Anzahl Beobachtungen unter 10, Mittelwert und P95 sind statistisch nicht robust!</v>
      </c>
      <c r="L170" s="16" t="str">
        <f t="shared" si="7"/>
        <v>ACHTUNG! Anzahl Beobachtungen unter 10, Mittelwert und P95 sind statistisch nicht robust!</v>
      </c>
      <c r="M170" s="16" t="str">
        <f t="shared" si="8"/>
        <v>ACHTUNG! Anzahl Beobachtungen unter 60, P95 ist statistisch nicht robust!</v>
      </c>
    </row>
    <row r="171" spans="1:13" ht="16.5" x14ac:dyDescent="0.3">
      <c r="A171" s="9">
        <v>3</v>
      </c>
      <c r="B171" s="96" t="s">
        <v>1490</v>
      </c>
      <c r="C171" s="64">
        <v>339</v>
      </c>
      <c r="D171" s="9" t="s">
        <v>2246</v>
      </c>
      <c r="E171" s="9">
        <v>118</v>
      </c>
      <c r="F171" s="11">
        <v>0.65133283287149601</v>
      </c>
      <c r="G171" s="107" t="s">
        <v>6417</v>
      </c>
      <c r="H171" s="11">
        <v>0.58035379690650002</v>
      </c>
      <c r="I171" s="11">
        <v>1.59573649993318</v>
      </c>
      <c r="J171" s="107" t="s">
        <v>6418</v>
      </c>
      <c r="K171" s="102" t="str">
        <f t="shared" si="6"/>
        <v/>
      </c>
      <c r="L171" s="16" t="str">
        <f t="shared" si="7"/>
        <v/>
      </c>
      <c r="M171" s="16" t="str">
        <f t="shared" si="8"/>
        <v/>
      </c>
    </row>
    <row r="172" spans="1:13" ht="16.5" x14ac:dyDescent="0.3">
      <c r="A172" s="9">
        <v>4</v>
      </c>
      <c r="B172" s="96" t="s">
        <v>1491</v>
      </c>
      <c r="C172" s="64">
        <v>340</v>
      </c>
      <c r="D172" s="9" t="s">
        <v>2247</v>
      </c>
      <c r="E172" s="9">
        <v>91</v>
      </c>
      <c r="F172" s="11">
        <v>0.52270897767026903</v>
      </c>
      <c r="G172" s="107" t="s">
        <v>6419</v>
      </c>
      <c r="H172" s="11">
        <v>0.41574446573966001</v>
      </c>
      <c r="I172" s="11">
        <v>1.23494987011706</v>
      </c>
      <c r="J172" s="107" t="s">
        <v>6420</v>
      </c>
      <c r="K172" s="102" t="str">
        <f t="shared" si="6"/>
        <v/>
      </c>
      <c r="L172" s="16" t="str">
        <f t="shared" si="7"/>
        <v/>
      </c>
      <c r="M172" s="16" t="str">
        <f t="shared" si="8"/>
        <v/>
      </c>
    </row>
    <row r="173" spans="1:13" ht="16.5" x14ac:dyDescent="0.3">
      <c r="A173" s="9">
        <v>5</v>
      </c>
      <c r="B173" s="96" t="s">
        <v>1492</v>
      </c>
      <c r="C173" s="64">
        <v>341</v>
      </c>
      <c r="D173" s="9" t="s">
        <v>2248</v>
      </c>
      <c r="E173" s="9">
        <v>4</v>
      </c>
      <c r="F173" s="11">
        <v>0.44452664004801101</v>
      </c>
      <c r="G173" s="107" t="s">
        <v>6421</v>
      </c>
      <c r="H173" s="11">
        <v>0.125856466244684</v>
      </c>
      <c r="I173" s="11">
        <v>0.54844606946983498</v>
      </c>
      <c r="J173" s="107"/>
      <c r="K173" s="102" t="str">
        <f t="shared" si="6"/>
        <v>ACHTUNG! Anzahl Beobachtungen unter 10, Mittelwert und P95 sind statistisch nicht robust!</v>
      </c>
      <c r="L173" s="16" t="str">
        <f t="shared" si="7"/>
        <v>ACHTUNG! Anzahl Beobachtungen unter 10, Mittelwert und P95 sind statistisch nicht robust!</v>
      </c>
      <c r="M173" s="16" t="str">
        <f t="shared" si="8"/>
        <v>ACHTUNG! Anzahl Beobachtungen unter 60, P95 ist statistisch nicht robust!</v>
      </c>
    </row>
    <row r="174" spans="1:13" ht="16.5" x14ac:dyDescent="0.3">
      <c r="A174" s="9">
        <v>5</v>
      </c>
      <c r="B174" s="96" t="s">
        <v>1493</v>
      </c>
      <c r="C174" s="64">
        <v>343</v>
      </c>
      <c r="D174" s="9" t="s">
        <v>2249</v>
      </c>
      <c r="E174" s="9">
        <v>81</v>
      </c>
      <c r="F174" s="11">
        <v>0.52925374053878704</v>
      </c>
      <c r="G174" s="107" t="s">
        <v>6422</v>
      </c>
      <c r="H174" s="11">
        <v>0.42207890151822602</v>
      </c>
      <c r="I174" s="11">
        <v>1.1631056765438199</v>
      </c>
      <c r="J174" s="107" t="s">
        <v>6423</v>
      </c>
      <c r="K174" s="102" t="str">
        <f t="shared" si="6"/>
        <v/>
      </c>
      <c r="L174" s="16" t="str">
        <f t="shared" si="7"/>
        <v/>
      </c>
      <c r="M174" s="16" t="str">
        <f t="shared" si="8"/>
        <v/>
      </c>
    </row>
    <row r="175" spans="1:13" ht="16.5" x14ac:dyDescent="0.3">
      <c r="A175" s="9">
        <v>5</v>
      </c>
      <c r="B175" s="96" t="s">
        <v>1496</v>
      </c>
      <c r="C175" s="64">
        <v>348</v>
      </c>
      <c r="D175" s="9" t="s">
        <v>2252</v>
      </c>
      <c r="E175" s="9">
        <v>3</v>
      </c>
      <c r="F175" s="11">
        <v>0.35140762083187499</v>
      </c>
      <c r="G175" s="107" t="s">
        <v>6424</v>
      </c>
      <c r="H175" s="11">
        <v>0.63409063978731195</v>
      </c>
      <c r="I175" s="11">
        <v>1.1246690920156099</v>
      </c>
      <c r="J175" s="107" t="s">
        <v>6425</v>
      </c>
      <c r="K175" s="102" t="str">
        <f t="shared" si="6"/>
        <v>ACHTUNG! Anzahl Beobachtungen unter 10, Mittelwert und P95 sind statistisch nicht robust!</v>
      </c>
      <c r="L175" s="16" t="str">
        <f t="shared" si="7"/>
        <v>ACHTUNG! Anzahl Beobachtungen unter 10, Mittelwert und P95 sind statistisch nicht robust!</v>
      </c>
      <c r="M175" s="16" t="str">
        <f t="shared" si="8"/>
        <v>ACHTUNG! Anzahl Beobachtungen unter 60, P95 ist statistisch nicht robust!</v>
      </c>
    </row>
    <row r="176" spans="1:13" ht="16.5" x14ac:dyDescent="0.3">
      <c r="A176" s="9">
        <v>4</v>
      </c>
      <c r="B176" s="96" t="s">
        <v>1497</v>
      </c>
      <c r="C176" s="64">
        <v>352</v>
      </c>
      <c r="D176" s="9" t="s">
        <v>2253</v>
      </c>
      <c r="E176" s="9">
        <v>29</v>
      </c>
      <c r="F176" s="11">
        <v>1.09990959095681</v>
      </c>
      <c r="G176" s="107" t="s">
        <v>6426</v>
      </c>
      <c r="H176" s="11">
        <v>0.83073034161313897</v>
      </c>
      <c r="I176" s="11">
        <v>2.6003173521863201</v>
      </c>
      <c r="J176" s="107" t="s">
        <v>6427</v>
      </c>
      <c r="K176" s="102" t="str">
        <f t="shared" si="6"/>
        <v>ACHTUNG! Anzahl Beobachtungen unter 60, P95 ist statistisch nicht robust!</v>
      </c>
      <c r="L176" s="16" t="str">
        <f t="shared" si="7"/>
        <v/>
      </c>
      <c r="M176" s="16" t="str">
        <f t="shared" si="8"/>
        <v>ACHTUNG! Anzahl Beobachtungen unter 60, P95 ist statistisch nicht robust!</v>
      </c>
    </row>
    <row r="177" spans="1:13" ht="16.5" x14ac:dyDescent="0.3">
      <c r="A177" s="9">
        <v>5</v>
      </c>
      <c r="B177" s="96" t="s">
        <v>1498</v>
      </c>
      <c r="C177" s="64">
        <v>354</v>
      </c>
      <c r="D177" s="9" t="s">
        <v>2254</v>
      </c>
      <c r="E177" s="9">
        <v>29</v>
      </c>
      <c r="F177" s="11">
        <v>1.09990959095681</v>
      </c>
      <c r="G177" s="107" t="s">
        <v>6428</v>
      </c>
      <c r="H177" s="11">
        <v>0.83073034161313897</v>
      </c>
      <c r="I177" s="11">
        <v>2.6003173521863201</v>
      </c>
      <c r="J177" s="107" t="s">
        <v>6427</v>
      </c>
      <c r="K177" s="102" t="str">
        <f t="shared" si="6"/>
        <v>ACHTUNG! Anzahl Beobachtungen unter 60, P95 ist statistisch nicht robust!</v>
      </c>
      <c r="L177" s="16" t="str">
        <f t="shared" si="7"/>
        <v/>
      </c>
      <c r="M177" s="16" t="str">
        <f t="shared" si="8"/>
        <v>ACHTUNG! Anzahl Beobachtungen unter 60, P95 ist statistisch nicht robust!</v>
      </c>
    </row>
    <row r="178" spans="1:13" ht="16.5" x14ac:dyDescent="0.3">
      <c r="A178" s="9">
        <v>1</v>
      </c>
      <c r="B178" s="96" t="s">
        <v>1499</v>
      </c>
      <c r="C178" s="64">
        <v>359</v>
      </c>
      <c r="D178" s="9" t="s">
        <v>2255</v>
      </c>
      <c r="E178" s="9">
        <v>4041</v>
      </c>
      <c r="F178" s="11">
        <v>2.8710397486866199</v>
      </c>
      <c r="G178" s="107" t="s">
        <v>6429</v>
      </c>
      <c r="H178" s="11">
        <v>2.60652578092109</v>
      </c>
      <c r="I178" s="11">
        <v>8.0274512519466708</v>
      </c>
      <c r="J178" s="107" t="s">
        <v>6430</v>
      </c>
      <c r="K178" s="102" t="str">
        <f t="shared" si="6"/>
        <v/>
      </c>
      <c r="L178" s="16" t="str">
        <f t="shared" si="7"/>
        <v/>
      </c>
      <c r="M178" s="16" t="str">
        <f t="shared" si="8"/>
        <v/>
      </c>
    </row>
    <row r="179" spans="1:13" ht="16.5" x14ac:dyDescent="0.3">
      <c r="A179" s="9">
        <v>2</v>
      </c>
      <c r="B179" s="96" t="s">
        <v>1500</v>
      </c>
      <c r="C179" s="64">
        <v>360</v>
      </c>
      <c r="D179" s="9" t="s">
        <v>2256</v>
      </c>
      <c r="E179" s="9">
        <v>2060</v>
      </c>
      <c r="F179" s="11">
        <v>0.84439557715755797</v>
      </c>
      <c r="G179" s="107" t="s">
        <v>6431</v>
      </c>
      <c r="H179" s="11">
        <v>1.04349599159075</v>
      </c>
      <c r="I179" s="11">
        <v>2.7543769541598402</v>
      </c>
      <c r="J179" s="107" t="s">
        <v>6432</v>
      </c>
      <c r="K179" s="102" t="str">
        <f t="shared" si="6"/>
        <v/>
      </c>
      <c r="L179" s="16" t="str">
        <f t="shared" si="7"/>
        <v/>
      </c>
      <c r="M179" s="16" t="str">
        <f t="shared" si="8"/>
        <v/>
      </c>
    </row>
    <row r="180" spans="1:13" ht="16.5" x14ac:dyDescent="0.3">
      <c r="A180" s="9">
        <v>3</v>
      </c>
      <c r="B180" s="96" t="s">
        <v>1501</v>
      </c>
      <c r="C180" s="64">
        <v>361</v>
      </c>
      <c r="D180" s="9" t="s">
        <v>2257</v>
      </c>
      <c r="E180" s="9">
        <v>1701</v>
      </c>
      <c r="F180" s="11">
        <v>0.64819125787364396</v>
      </c>
      <c r="G180" s="107" t="s">
        <v>6433</v>
      </c>
      <c r="H180" s="11">
        <v>0.78303516626463698</v>
      </c>
      <c r="I180" s="11">
        <v>1.72653127075005</v>
      </c>
      <c r="J180" s="107" t="s">
        <v>6434</v>
      </c>
      <c r="K180" s="102" t="str">
        <f t="shared" si="6"/>
        <v/>
      </c>
      <c r="L180" s="16" t="str">
        <f t="shared" si="7"/>
        <v/>
      </c>
      <c r="M180" s="16" t="str">
        <f t="shared" si="8"/>
        <v/>
      </c>
    </row>
    <row r="181" spans="1:13" ht="16.5" x14ac:dyDescent="0.3">
      <c r="A181" s="9">
        <v>4</v>
      </c>
      <c r="B181" s="96" t="s">
        <v>1502</v>
      </c>
      <c r="C181" s="64">
        <v>362</v>
      </c>
      <c r="D181" s="9" t="s">
        <v>2258</v>
      </c>
      <c r="E181" s="9">
        <v>81</v>
      </c>
      <c r="F181" s="11">
        <v>0.54972092528777805</v>
      </c>
      <c r="G181" s="107" t="s">
        <v>6435</v>
      </c>
      <c r="H181" s="11">
        <v>0.41293880253468002</v>
      </c>
      <c r="I181" s="11">
        <v>1.4464339359007901</v>
      </c>
      <c r="J181" s="107" t="s">
        <v>6436</v>
      </c>
      <c r="K181" s="102" t="str">
        <f t="shared" si="6"/>
        <v/>
      </c>
      <c r="L181" s="16" t="str">
        <f t="shared" si="7"/>
        <v/>
      </c>
      <c r="M181" s="16" t="str">
        <f t="shared" si="8"/>
        <v/>
      </c>
    </row>
    <row r="182" spans="1:13" ht="16.5" x14ac:dyDescent="0.3">
      <c r="A182" s="9">
        <v>5</v>
      </c>
      <c r="B182" s="96" t="s">
        <v>1503</v>
      </c>
      <c r="C182" s="64">
        <v>363</v>
      </c>
      <c r="D182" s="9" t="s">
        <v>2259</v>
      </c>
      <c r="E182" s="9">
        <v>81</v>
      </c>
      <c r="F182" s="11">
        <v>0.54972092528777805</v>
      </c>
      <c r="G182" s="107" t="s">
        <v>6437</v>
      </c>
      <c r="H182" s="11">
        <v>0.41293880253468002</v>
      </c>
      <c r="I182" s="11">
        <v>1.4464339359007901</v>
      </c>
      <c r="J182" s="107" t="s">
        <v>6436</v>
      </c>
      <c r="K182" s="102" t="str">
        <f t="shared" si="6"/>
        <v/>
      </c>
      <c r="L182" s="16" t="str">
        <f t="shared" si="7"/>
        <v/>
      </c>
      <c r="M182" s="16" t="str">
        <f t="shared" si="8"/>
        <v/>
      </c>
    </row>
    <row r="183" spans="1:13" ht="16.5" x14ac:dyDescent="0.3">
      <c r="A183" s="9">
        <v>4</v>
      </c>
      <c r="B183" s="96" t="s">
        <v>1504</v>
      </c>
      <c r="C183" s="64">
        <v>365</v>
      </c>
      <c r="D183" s="9" t="s">
        <v>2260</v>
      </c>
      <c r="E183" s="9">
        <v>1505</v>
      </c>
      <c r="F183" s="11">
        <v>0.61912781947260398</v>
      </c>
      <c r="G183" s="107" t="s">
        <v>6438</v>
      </c>
      <c r="H183" s="11">
        <v>0.72028263163537598</v>
      </c>
      <c r="I183" s="11">
        <v>1.69486778101483</v>
      </c>
      <c r="J183" s="107" t="s">
        <v>6439</v>
      </c>
      <c r="K183" s="102" t="str">
        <f t="shared" si="6"/>
        <v/>
      </c>
      <c r="L183" s="16" t="str">
        <f t="shared" si="7"/>
        <v/>
      </c>
      <c r="M183" s="16" t="str">
        <f t="shared" si="8"/>
        <v/>
      </c>
    </row>
    <row r="184" spans="1:13" ht="16.5" x14ac:dyDescent="0.3">
      <c r="A184" s="9">
        <v>5</v>
      </c>
      <c r="B184" s="96" t="s">
        <v>1505</v>
      </c>
      <c r="C184" s="64">
        <v>366</v>
      </c>
      <c r="D184" s="9" t="s">
        <v>2261</v>
      </c>
      <c r="E184" s="9">
        <v>368</v>
      </c>
      <c r="F184" s="11">
        <v>0.56951584675849298</v>
      </c>
      <c r="G184" s="107" t="s">
        <v>6440</v>
      </c>
      <c r="H184" s="11">
        <v>0.45685144974261399</v>
      </c>
      <c r="I184" s="11">
        <v>1.4511129630492401</v>
      </c>
      <c r="J184" s="107" t="s">
        <v>6441</v>
      </c>
      <c r="K184" s="102" t="str">
        <f t="shared" si="6"/>
        <v/>
      </c>
      <c r="L184" s="16" t="str">
        <f t="shared" si="7"/>
        <v/>
      </c>
      <c r="M184" s="16" t="str">
        <f t="shared" si="8"/>
        <v/>
      </c>
    </row>
    <row r="185" spans="1:13" ht="16.5" x14ac:dyDescent="0.3">
      <c r="A185" s="9">
        <v>5</v>
      </c>
      <c r="B185" s="96" t="s">
        <v>1506</v>
      </c>
      <c r="C185" s="64">
        <v>367</v>
      </c>
      <c r="D185" s="9" t="s">
        <v>2262</v>
      </c>
      <c r="E185" s="9">
        <v>686</v>
      </c>
      <c r="F185" s="11">
        <v>0.42374443069239598</v>
      </c>
      <c r="G185" s="107" t="s">
        <v>6442</v>
      </c>
      <c r="H185" s="11">
        <v>0.73078850681086105</v>
      </c>
      <c r="I185" s="11">
        <v>1.2380493546134099</v>
      </c>
      <c r="J185" s="107" t="s">
        <v>6443</v>
      </c>
      <c r="K185" s="102" t="str">
        <f t="shared" si="6"/>
        <v/>
      </c>
      <c r="L185" s="16" t="str">
        <f t="shared" si="7"/>
        <v/>
      </c>
      <c r="M185" s="16" t="str">
        <f t="shared" si="8"/>
        <v/>
      </c>
    </row>
    <row r="186" spans="1:13" ht="16.5" x14ac:dyDescent="0.3">
      <c r="A186" s="9">
        <v>5</v>
      </c>
      <c r="B186" s="96" t="s">
        <v>3060</v>
      </c>
      <c r="C186" s="64">
        <v>368</v>
      </c>
      <c r="D186" s="9" t="s">
        <v>3367</v>
      </c>
      <c r="E186" s="9">
        <v>81</v>
      </c>
      <c r="F186" s="11">
        <v>1.3813842881103799</v>
      </c>
      <c r="G186" s="107" t="s">
        <v>6444</v>
      </c>
      <c r="H186" s="11">
        <v>1.3589976078743</v>
      </c>
      <c r="I186" s="11">
        <v>3.3654617613731901</v>
      </c>
      <c r="J186" s="107" t="s">
        <v>6445</v>
      </c>
      <c r="K186" s="102" t="str">
        <f t="shared" si="6"/>
        <v/>
      </c>
      <c r="L186" s="16" t="str">
        <f t="shared" si="7"/>
        <v/>
      </c>
      <c r="M186" s="16" t="str">
        <f t="shared" si="8"/>
        <v/>
      </c>
    </row>
    <row r="187" spans="1:13" ht="16.5" x14ac:dyDescent="0.3">
      <c r="A187" s="9">
        <v>5</v>
      </c>
      <c r="B187" s="96" t="s">
        <v>3061</v>
      </c>
      <c r="C187" s="64">
        <v>370</v>
      </c>
      <c r="D187" s="9" t="s">
        <v>3368</v>
      </c>
      <c r="E187" s="9">
        <v>825</v>
      </c>
      <c r="F187" s="11">
        <v>0.384397385971398</v>
      </c>
      <c r="G187" s="107" t="s">
        <v>6446</v>
      </c>
      <c r="H187" s="11">
        <v>0.46736846509443303</v>
      </c>
      <c r="I187" s="11">
        <v>1.29755224496068</v>
      </c>
      <c r="J187" s="107" t="s">
        <v>6447</v>
      </c>
      <c r="K187" s="102" t="str">
        <f t="shared" si="6"/>
        <v/>
      </c>
      <c r="L187" s="16" t="str">
        <f t="shared" si="7"/>
        <v/>
      </c>
      <c r="M187" s="16" t="str">
        <f t="shared" si="8"/>
        <v/>
      </c>
    </row>
    <row r="188" spans="1:13" ht="16.5" x14ac:dyDescent="0.3">
      <c r="A188" s="9">
        <v>5</v>
      </c>
      <c r="B188" s="96" t="s">
        <v>3667</v>
      </c>
      <c r="C188" s="64">
        <v>371</v>
      </c>
      <c r="D188" s="9" t="s">
        <v>3874</v>
      </c>
      <c r="E188" s="9">
        <v>10</v>
      </c>
      <c r="F188" s="11">
        <v>0.74661810979171905</v>
      </c>
      <c r="G188" s="107" t="s">
        <v>6448</v>
      </c>
      <c r="H188" s="11">
        <v>0.42979218422485899</v>
      </c>
      <c r="I188" s="11">
        <v>1.17015176733793</v>
      </c>
      <c r="J188" s="107" t="s">
        <v>6449</v>
      </c>
      <c r="K188" s="102" t="str">
        <f t="shared" si="6"/>
        <v>ACHTUNG! Anzahl Beobachtungen unter 60, P95 ist statistisch nicht robust!</v>
      </c>
      <c r="L188" s="16" t="str">
        <f t="shared" si="7"/>
        <v/>
      </c>
      <c r="M188" s="16" t="str">
        <f t="shared" si="8"/>
        <v>ACHTUNG! Anzahl Beobachtungen unter 60, P95 ist statistisch nicht robust!</v>
      </c>
    </row>
    <row r="189" spans="1:13" ht="16.5" x14ac:dyDescent="0.3">
      <c r="A189" s="9">
        <v>4</v>
      </c>
      <c r="B189" s="96" t="s">
        <v>1507</v>
      </c>
      <c r="C189" s="64">
        <v>372</v>
      </c>
      <c r="D189" s="9" t="s">
        <v>2263</v>
      </c>
      <c r="E189" s="9">
        <v>68</v>
      </c>
      <c r="F189" s="11">
        <v>1.0483301541616501</v>
      </c>
      <c r="G189" s="107" t="s">
        <v>6450</v>
      </c>
      <c r="H189" s="11">
        <v>1.71843335122314</v>
      </c>
      <c r="I189" s="11">
        <v>3.40604927738213</v>
      </c>
      <c r="J189" s="107" t="s">
        <v>6451</v>
      </c>
      <c r="K189" s="102" t="str">
        <f t="shared" si="6"/>
        <v/>
      </c>
      <c r="L189" s="16" t="str">
        <f t="shared" si="7"/>
        <v/>
      </c>
      <c r="M189" s="16" t="str">
        <f t="shared" si="8"/>
        <v/>
      </c>
    </row>
    <row r="190" spans="1:13" ht="16.5" x14ac:dyDescent="0.3">
      <c r="A190" s="9">
        <v>5</v>
      </c>
      <c r="B190" s="96" t="s">
        <v>3062</v>
      </c>
      <c r="C190" s="64">
        <v>373</v>
      </c>
      <c r="D190" s="9" t="s">
        <v>3369</v>
      </c>
      <c r="E190" s="9">
        <v>65</v>
      </c>
      <c r="F190" s="11">
        <v>1.06707133194121</v>
      </c>
      <c r="G190" s="107" t="s">
        <v>6452</v>
      </c>
      <c r="H190" s="11">
        <v>1.7410938235590601</v>
      </c>
      <c r="I190" s="11">
        <v>3.4645420597536001</v>
      </c>
      <c r="J190" s="107" t="s">
        <v>6453</v>
      </c>
      <c r="K190" s="102" t="str">
        <f t="shared" si="6"/>
        <v/>
      </c>
      <c r="L190" s="16" t="str">
        <f t="shared" si="7"/>
        <v/>
      </c>
      <c r="M190" s="16" t="str">
        <f t="shared" si="8"/>
        <v/>
      </c>
    </row>
    <row r="191" spans="1:13" ht="16.5" x14ac:dyDescent="0.3">
      <c r="A191" s="9">
        <v>5</v>
      </c>
      <c r="B191" s="96" t="s">
        <v>3668</v>
      </c>
      <c r="C191" s="64">
        <v>375</v>
      </c>
      <c r="D191" s="9" t="s">
        <v>3875</v>
      </c>
      <c r="E191" s="9">
        <v>3</v>
      </c>
      <c r="F191" s="11">
        <v>0.43270198616326999</v>
      </c>
      <c r="G191" s="107" t="s">
        <v>6454</v>
      </c>
      <c r="H191" s="11">
        <v>0.29000152707003102</v>
      </c>
      <c r="I191" s="11">
        <v>0.74199680173792304</v>
      </c>
      <c r="J191" s="107" t="s">
        <v>6455</v>
      </c>
      <c r="K191" s="102" t="str">
        <f t="shared" si="6"/>
        <v>ACHTUNG! Anzahl Beobachtungen unter 10, Mittelwert und P95 sind statistisch nicht robust!</v>
      </c>
      <c r="L191" s="16" t="str">
        <f t="shared" si="7"/>
        <v>ACHTUNG! Anzahl Beobachtungen unter 10, Mittelwert und P95 sind statistisch nicht robust!</v>
      </c>
      <c r="M191" s="16" t="str">
        <f t="shared" si="8"/>
        <v>ACHTUNG! Anzahl Beobachtungen unter 60, P95 ist statistisch nicht robust!</v>
      </c>
    </row>
    <row r="192" spans="1:13" ht="16.5" x14ac:dyDescent="0.3">
      <c r="A192" s="9">
        <v>4</v>
      </c>
      <c r="B192" s="96" t="s">
        <v>3063</v>
      </c>
      <c r="C192" s="64">
        <v>383</v>
      </c>
      <c r="D192" s="9" t="s">
        <v>3370</v>
      </c>
      <c r="E192" s="9">
        <v>136</v>
      </c>
      <c r="F192" s="11">
        <v>0.43225288568464398</v>
      </c>
      <c r="G192" s="107" t="s">
        <v>6456</v>
      </c>
      <c r="H192" s="11">
        <v>0.40268222891497601</v>
      </c>
      <c r="I192" s="11">
        <v>1.41055125159812</v>
      </c>
      <c r="J192" s="107" t="s">
        <v>6457</v>
      </c>
      <c r="K192" s="102" t="str">
        <f t="shared" si="6"/>
        <v/>
      </c>
      <c r="L192" s="16" t="str">
        <f t="shared" si="7"/>
        <v/>
      </c>
      <c r="M192" s="16" t="str">
        <f t="shared" si="8"/>
        <v/>
      </c>
    </row>
    <row r="193" spans="1:13" ht="16.5" x14ac:dyDescent="0.3">
      <c r="A193" s="9">
        <v>5</v>
      </c>
      <c r="B193" s="96" t="s">
        <v>3064</v>
      </c>
      <c r="C193" s="64">
        <v>384</v>
      </c>
      <c r="D193" s="9" t="s">
        <v>3371</v>
      </c>
      <c r="E193" s="9">
        <v>136</v>
      </c>
      <c r="F193" s="11">
        <v>0.43225288568464398</v>
      </c>
      <c r="G193" s="107" t="s">
        <v>6458</v>
      </c>
      <c r="H193" s="11">
        <v>0.40268222891497601</v>
      </c>
      <c r="I193" s="11">
        <v>1.41055125159812</v>
      </c>
      <c r="J193" s="107" t="s">
        <v>6457</v>
      </c>
      <c r="K193" s="102" t="str">
        <f t="shared" si="6"/>
        <v/>
      </c>
      <c r="L193" s="16" t="str">
        <f t="shared" si="7"/>
        <v/>
      </c>
      <c r="M193" s="16" t="str">
        <f t="shared" si="8"/>
        <v/>
      </c>
    </row>
    <row r="194" spans="1:13" ht="16.5" x14ac:dyDescent="0.3">
      <c r="A194" s="9">
        <v>3</v>
      </c>
      <c r="B194" s="96" t="s">
        <v>1509</v>
      </c>
      <c r="C194" s="64">
        <v>420</v>
      </c>
      <c r="D194" s="9" t="s">
        <v>2265</v>
      </c>
      <c r="E194" s="9">
        <v>178</v>
      </c>
      <c r="F194" s="11">
        <v>1.3522623583761999</v>
      </c>
      <c r="G194" s="107" t="s">
        <v>6459</v>
      </c>
      <c r="H194" s="11">
        <v>1.3121209762875801</v>
      </c>
      <c r="I194" s="11">
        <v>3.7987784244104299</v>
      </c>
      <c r="J194" s="107" t="s">
        <v>6460</v>
      </c>
      <c r="K194" s="102" t="str">
        <f t="shared" si="6"/>
        <v/>
      </c>
      <c r="L194" s="16" t="str">
        <f t="shared" si="7"/>
        <v/>
      </c>
      <c r="M194" s="16" t="str">
        <f t="shared" si="8"/>
        <v/>
      </c>
    </row>
    <row r="195" spans="1:13" ht="16.5" x14ac:dyDescent="0.3">
      <c r="A195" s="9">
        <v>4</v>
      </c>
      <c r="B195" s="96" t="s">
        <v>1510</v>
      </c>
      <c r="C195" s="64">
        <v>421</v>
      </c>
      <c r="D195" s="9" t="s">
        <v>2266</v>
      </c>
      <c r="E195" s="9">
        <v>165</v>
      </c>
      <c r="F195" s="11">
        <v>1.3397772598428701</v>
      </c>
      <c r="G195" s="107" t="s">
        <v>6461</v>
      </c>
      <c r="H195" s="11">
        <v>1.3238976209379201</v>
      </c>
      <c r="I195" s="11">
        <v>3.7716389228743501</v>
      </c>
      <c r="J195" s="107" t="s">
        <v>6462</v>
      </c>
      <c r="K195" s="102" t="str">
        <f t="shared" si="6"/>
        <v/>
      </c>
      <c r="L195" s="16" t="str">
        <f t="shared" si="7"/>
        <v/>
      </c>
      <c r="M195" s="16" t="str">
        <f t="shared" si="8"/>
        <v/>
      </c>
    </row>
    <row r="196" spans="1:13" ht="16.5" x14ac:dyDescent="0.3">
      <c r="A196" s="9">
        <v>5</v>
      </c>
      <c r="B196" s="96" t="s">
        <v>1511</v>
      </c>
      <c r="C196" s="64">
        <v>422</v>
      </c>
      <c r="D196" s="9" t="s">
        <v>2267</v>
      </c>
      <c r="E196" s="9">
        <v>165</v>
      </c>
      <c r="F196" s="11">
        <v>1.3397772598428701</v>
      </c>
      <c r="G196" s="107" t="s">
        <v>6463</v>
      </c>
      <c r="H196" s="11">
        <v>1.3238976209379201</v>
      </c>
      <c r="I196" s="11">
        <v>3.7716389228743501</v>
      </c>
      <c r="J196" s="107" t="s">
        <v>6462</v>
      </c>
      <c r="K196" s="102" t="str">
        <f t="shared" ref="K196:K259" si="9">IF(NOT(L196=""),L196,IF(NOT(M196=""),M196,""))</f>
        <v/>
      </c>
      <c r="L196" s="16" t="str">
        <f t="shared" ref="L196:L259" si="10">IF(E196&lt;10,"ACHTUNG! Anzahl Beobachtungen unter 10, Mittelwert und P95 sind statistisch nicht robust!","")</f>
        <v/>
      </c>
      <c r="M196" s="16" t="str">
        <f t="shared" ref="M196:M259" si="11">IF(E196&lt;60,"ACHTUNG! Anzahl Beobachtungen unter 60, P95 ist statistisch nicht robust!","")</f>
        <v/>
      </c>
    </row>
    <row r="197" spans="1:13" ht="16.5" x14ac:dyDescent="0.3">
      <c r="A197" s="9">
        <v>4</v>
      </c>
      <c r="B197" s="96" t="s">
        <v>3669</v>
      </c>
      <c r="C197" s="64">
        <v>447</v>
      </c>
      <c r="D197" s="9" t="s">
        <v>3876</v>
      </c>
      <c r="E197" s="9">
        <v>15</v>
      </c>
      <c r="F197" s="11">
        <v>1.36984177714691</v>
      </c>
      <c r="G197" s="107" t="s">
        <v>6464</v>
      </c>
      <c r="H197" s="11">
        <v>1.097055933986</v>
      </c>
      <c r="I197" s="11">
        <v>2.4901313544296801</v>
      </c>
      <c r="J197" s="107" t="s">
        <v>6465</v>
      </c>
      <c r="K197" s="102" t="str">
        <f t="shared" si="9"/>
        <v>ACHTUNG! Anzahl Beobachtungen unter 60, P95 ist statistisch nicht robust!</v>
      </c>
      <c r="L197" s="16" t="str">
        <f t="shared" si="10"/>
        <v/>
      </c>
      <c r="M197" s="16" t="str">
        <f t="shared" si="11"/>
        <v>ACHTUNG! Anzahl Beobachtungen unter 60, P95 ist statistisch nicht robust!</v>
      </c>
    </row>
    <row r="198" spans="1:13" ht="16.5" x14ac:dyDescent="0.3">
      <c r="A198" s="9">
        <v>5</v>
      </c>
      <c r="B198" s="96" t="s">
        <v>3670</v>
      </c>
      <c r="C198" s="64">
        <v>450</v>
      </c>
      <c r="D198" s="9" t="s">
        <v>3877</v>
      </c>
      <c r="E198" s="9">
        <v>15</v>
      </c>
      <c r="F198" s="11">
        <v>1.36984177714691</v>
      </c>
      <c r="G198" s="107" t="s">
        <v>6466</v>
      </c>
      <c r="H198" s="11">
        <v>1.097055933986</v>
      </c>
      <c r="I198" s="11">
        <v>2.4901313544296801</v>
      </c>
      <c r="J198" s="107" t="s">
        <v>6465</v>
      </c>
      <c r="K198" s="102" t="str">
        <f t="shared" si="9"/>
        <v>ACHTUNG! Anzahl Beobachtungen unter 60, P95 ist statistisch nicht robust!</v>
      </c>
      <c r="L198" s="16" t="str">
        <f t="shared" si="10"/>
        <v/>
      </c>
      <c r="M198" s="16" t="str">
        <f t="shared" si="11"/>
        <v>ACHTUNG! Anzahl Beobachtungen unter 60, P95 ist statistisch nicht robust!</v>
      </c>
    </row>
    <row r="199" spans="1:13" ht="16.5" x14ac:dyDescent="0.3">
      <c r="A199" s="9">
        <v>3</v>
      </c>
      <c r="B199" s="96" t="s">
        <v>1512</v>
      </c>
      <c r="C199" s="64">
        <v>455</v>
      </c>
      <c r="D199" s="9" t="s">
        <v>3878</v>
      </c>
      <c r="E199" s="9">
        <v>7</v>
      </c>
      <c r="F199" s="11">
        <v>0.32876655486768203</v>
      </c>
      <c r="G199" s="107" t="s">
        <v>6467</v>
      </c>
      <c r="H199" s="11">
        <v>0.44770947969794</v>
      </c>
      <c r="I199" s="11">
        <v>1.25701041693197</v>
      </c>
      <c r="J199" s="107" t="s">
        <v>6468</v>
      </c>
      <c r="K199" s="102" t="str">
        <f t="shared" si="9"/>
        <v>ACHTUNG! Anzahl Beobachtungen unter 10, Mittelwert und P95 sind statistisch nicht robust!</v>
      </c>
      <c r="L199" s="16" t="str">
        <f t="shared" si="10"/>
        <v>ACHTUNG! Anzahl Beobachtungen unter 10, Mittelwert und P95 sind statistisch nicht robust!</v>
      </c>
      <c r="M199" s="16" t="str">
        <f t="shared" si="11"/>
        <v>ACHTUNG! Anzahl Beobachtungen unter 60, P95 ist statistisch nicht robust!</v>
      </c>
    </row>
    <row r="200" spans="1:13" ht="16.5" x14ac:dyDescent="0.3">
      <c r="A200" s="9">
        <v>4</v>
      </c>
      <c r="B200" s="96" t="s">
        <v>3065</v>
      </c>
      <c r="C200" s="64">
        <v>456</v>
      </c>
      <c r="D200" s="9" t="s">
        <v>3879</v>
      </c>
      <c r="E200" s="9">
        <v>7</v>
      </c>
      <c r="F200" s="11">
        <v>0.32876655486768203</v>
      </c>
      <c r="G200" s="107" t="s">
        <v>6469</v>
      </c>
      <c r="H200" s="11">
        <v>0.44770947969794</v>
      </c>
      <c r="I200" s="11">
        <v>1.25701041693197</v>
      </c>
      <c r="J200" s="107" t="s">
        <v>6468</v>
      </c>
      <c r="K200" s="102" t="str">
        <f t="shared" si="9"/>
        <v>ACHTUNG! Anzahl Beobachtungen unter 10, Mittelwert und P95 sind statistisch nicht robust!</v>
      </c>
      <c r="L200" s="16" t="str">
        <f t="shared" si="10"/>
        <v>ACHTUNG! Anzahl Beobachtungen unter 10, Mittelwert und P95 sind statistisch nicht robust!</v>
      </c>
      <c r="M200" s="16" t="str">
        <f t="shared" si="11"/>
        <v>ACHTUNG! Anzahl Beobachtungen unter 60, P95 ist statistisch nicht robust!</v>
      </c>
    </row>
    <row r="201" spans="1:13" ht="16.5" x14ac:dyDescent="0.3">
      <c r="A201" s="9">
        <v>3</v>
      </c>
      <c r="B201" s="96" t="s">
        <v>6106</v>
      </c>
      <c r="C201" s="64">
        <v>464</v>
      </c>
      <c r="D201" s="9" t="s">
        <v>3880</v>
      </c>
      <c r="E201" s="9">
        <v>29</v>
      </c>
      <c r="F201" s="11">
        <v>0.74608690005972</v>
      </c>
      <c r="G201" s="107" t="s">
        <v>6470</v>
      </c>
      <c r="H201" s="11">
        <v>0.73641221321577299</v>
      </c>
      <c r="I201" s="11">
        <v>1.79381760892217</v>
      </c>
      <c r="J201" s="107" t="s">
        <v>6471</v>
      </c>
      <c r="K201" s="102" t="str">
        <f t="shared" si="9"/>
        <v>ACHTUNG! Anzahl Beobachtungen unter 60, P95 ist statistisch nicht robust!</v>
      </c>
      <c r="L201" s="16" t="str">
        <f t="shared" si="10"/>
        <v/>
      </c>
      <c r="M201" s="16" t="str">
        <f t="shared" si="11"/>
        <v>ACHTUNG! Anzahl Beobachtungen unter 60, P95 ist statistisch nicht robust!</v>
      </c>
    </row>
    <row r="202" spans="1:13" ht="16.5" x14ac:dyDescent="0.3">
      <c r="A202" s="9">
        <v>4</v>
      </c>
      <c r="B202" s="96" t="s">
        <v>6107</v>
      </c>
      <c r="C202" s="64">
        <v>465</v>
      </c>
      <c r="D202" s="9" t="s">
        <v>3881</v>
      </c>
      <c r="E202" s="9">
        <v>29</v>
      </c>
      <c r="F202" s="11">
        <v>0.74608690005972</v>
      </c>
      <c r="G202" s="107" t="s">
        <v>6472</v>
      </c>
      <c r="H202" s="11">
        <v>0.73641221321577299</v>
      </c>
      <c r="I202" s="11">
        <v>1.79381760892217</v>
      </c>
      <c r="J202" s="107" t="s">
        <v>6471</v>
      </c>
      <c r="K202" s="102" t="str">
        <f t="shared" si="9"/>
        <v>ACHTUNG! Anzahl Beobachtungen unter 60, P95 ist statistisch nicht robust!</v>
      </c>
      <c r="L202" s="16" t="str">
        <f t="shared" si="10"/>
        <v/>
      </c>
      <c r="M202" s="16" t="str">
        <f t="shared" si="11"/>
        <v>ACHTUNG! Anzahl Beobachtungen unter 60, P95 ist statistisch nicht robust!</v>
      </c>
    </row>
    <row r="203" spans="1:13" ht="16.5" x14ac:dyDescent="0.3">
      <c r="A203" s="9">
        <v>3</v>
      </c>
      <c r="B203" s="96" t="s">
        <v>4195</v>
      </c>
      <c r="C203" s="64">
        <v>472</v>
      </c>
      <c r="D203" s="9" t="s">
        <v>2270</v>
      </c>
      <c r="E203" s="9">
        <v>336</v>
      </c>
      <c r="F203" s="11">
        <v>0.83197619907059195</v>
      </c>
      <c r="G203" s="107" t="s">
        <v>6473</v>
      </c>
      <c r="H203" s="11">
        <v>1.20486211159472</v>
      </c>
      <c r="I203" s="11">
        <v>2.5071520356607402</v>
      </c>
      <c r="J203" s="107" t="s">
        <v>6474</v>
      </c>
      <c r="K203" s="102" t="str">
        <f t="shared" si="9"/>
        <v/>
      </c>
      <c r="L203" s="16" t="str">
        <f t="shared" si="10"/>
        <v/>
      </c>
      <c r="M203" s="16" t="str">
        <f t="shared" si="11"/>
        <v/>
      </c>
    </row>
    <row r="204" spans="1:13" ht="16.5" x14ac:dyDescent="0.3">
      <c r="A204" s="9">
        <v>4</v>
      </c>
      <c r="B204" s="96" t="s">
        <v>4947</v>
      </c>
      <c r="C204" s="64">
        <v>473</v>
      </c>
      <c r="D204" s="9" t="s">
        <v>3372</v>
      </c>
      <c r="E204" s="9">
        <v>28</v>
      </c>
      <c r="F204" s="11">
        <v>0.88159784968023702</v>
      </c>
      <c r="G204" s="107" t="s">
        <v>6475</v>
      </c>
      <c r="H204" s="11">
        <v>0.97831320416536205</v>
      </c>
      <c r="I204" s="11">
        <v>2.4141712446887298</v>
      </c>
      <c r="J204" s="107" t="s">
        <v>6476</v>
      </c>
      <c r="K204" s="102" t="str">
        <f t="shared" si="9"/>
        <v>ACHTUNG! Anzahl Beobachtungen unter 60, P95 ist statistisch nicht robust!</v>
      </c>
      <c r="L204" s="16" t="str">
        <f t="shared" si="10"/>
        <v/>
      </c>
      <c r="M204" s="16" t="str">
        <f t="shared" si="11"/>
        <v>ACHTUNG! Anzahl Beobachtungen unter 60, P95 ist statistisch nicht robust!</v>
      </c>
    </row>
    <row r="205" spans="1:13" ht="16.5" x14ac:dyDescent="0.3">
      <c r="A205" s="9">
        <v>5</v>
      </c>
      <c r="B205" s="96" t="s">
        <v>4950</v>
      </c>
      <c r="C205" s="64">
        <v>474</v>
      </c>
      <c r="D205" s="9" t="s">
        <v>3373</v>
      </c>
      <c r="E205" s="9">
        <v>28</v>
      </c>
      <c r="F205" s="11">
        <v>0.88159784968023702</v>
      </c>
      <c r="G205" s="107" t="s">
        <v>6477</v>
      </c>
      <c r="H205" s="11">
        <v>0.97831320416536205</v>
      </c>
      <c r="I205" s="11">
        <v>2.4141712446887298</v>
      </c>
      <c r="J205" s="107" t="s">
        <v>6476</v>
      </c>
      <c r="K205" s="102" t="str">
        <f t="shared" si="9"/>
        <v>ACHTUNG! Anzahl Beobachtungen unter 60, P95 ist statistisch nicht robust!</v>
      </c>
      <c r="L205" s="16" t="str">
        <f t="shared" si="10"/>
        <v/>
      </c>
      <c r="M205" s="16" t="str">
        <f t="shared" si="11"/>
        <v>ACHTUNG! Anzahl Beobachtungen unter 60, P95 ist statistisch nicht robust!</v>
      </c>
    </row>
    <row r="206" spans="1:13" ht="16.5" x14ac:dyDescent="0.3">
      <c r="A206" s="9">
        <v>4</v>
      </c>
      <c r="B206" s="96" t="s">
        <v>4197</v>
      </c>
      <c r="C206" s="64">
        <v>475</v>
      </c>
      <c r="D206" s="9" t="s">
        <v>2271</v>
      </c>
      <c r="E206" s="9">
        <v>309</v>
      </c>
      <c r="F206" s="11">
        <v>0.82421996146550902</v>
      </c>
      <c r="G206" s="107" t="s">
        <v>6478</v>
      </c>
      <c r="H206" s="11">
        <v>1.21922649712492</v>
      </c>
      <c r="I206" s="11">
        <v>2.52008642839884</v>
      </c>
      <c r="J206" s="107" t="s">
        <v>6479</v>
      </c>
      <c r="K206" s="102" t="str">
        <f t="shared" si="9"/>
        <v/>
      </c>
      <c r="L206" s="16" t="str">
        <f t="shared" si="10"/>
        <v/>
      </c>
      <c r="M206" s="16" t="str">
        <f t="shared" si="11"/>
        <v/>
      </c>
    </row>
    <row r="207" spans="1:13" ht="16.5" x14ac:dyDescent="0.3">
      <c r="A207" s="9">
        <v>5</v>
      </c>
      <c r="B207" s="96" t="s">
        <v>4954</v>
      </c>
      <c r="C207" s="64">
        <v>476</v>
      </c>
      <c r="D207" s="9" t="s">
        <v>3374</v>
      </c>
      <c r="E207" s="9">
        <v>67</v>
      </c>
      <c r="F207" s="11">
        <v>0.73983255870597397</v>
      </c>
      <c r="G207" s="107" t="s">
        <v>6480</v>
      </c>
      <c r="H207" s="11">
        <v>1.3691243234925701</v>
      </c>
      <c r="I207" s="11">
        <v>3.8284498544454002</v>
      </c>
      <c r="J207" s="107" t="s">
        <v>6481</v>
      </c>
      <c r="K207" s="102" t="str">
        <f t="shared" si="9"/>
        <v/>
      </c>
      <c r="L207" s="16" t="str">
        <f t="shared" si="10"/>
        <v/>
      </c>
      <c r="M207" s="16" t="str">
        <f t="shared" si="11"/>
        <v/>
      </c>
    </row>
    <row r="208" spans="1:13" ht="16.5" x14ac:dyDescent="0.3">
      <c r="A208" s="9">
        <v>5</v>
      </c>
      <c r="B208" s="96" t="s">
        <v>4198</v>
      </c>
      <c r="C208" s="64">
        <v>478</v>
      </c>
      <c r="D208" s="9" t="s">
        <v>2272</v>
      </c>
      <c r="E208" s="9">
        <v>62</v>
      </c>
      <c r="F208" s="11">
        <v>1.08073377376834</v>
      </c>
      <c r="G208" s="107" t="s">
        <v>6482</v>
      </c>
      <c r="H208" s="11">
        <v>0.75422237199289599</v>
      </c>
      <c r="I208" s="11">
        <v>2.5586850922931901</v>
      </c>
      <c r="J208" s="107" t="s">
        <v>6483</v>
      </c>
      <c r="K208" s="102" t="str">
        <f t="shared" si="9"/>
        <v/>
      </c>
      <c r="L208" s="16" t="str">
        <f t="shared" si="10"/>
        <v/>
      </c>
      <c r="M208" s="16" t="str">
        <f t="shared" si="11"/>
        <v/>
      </c>
    </row>
    <row r="209" spans="1:13" ht="16.5" x14ac:dyDescent="0.3">
      <c r="A209" s="9">
        <v>5</v>
      </c>
      <c r="B209" s="96" t="s">
        <v>6108</v>
      </c>
      <c r="C209" s="64">
        <v>479</v>
      </c>
      <c r="D209" s="9" t="s">
        <v>3882</v>
      </c>
      <c r="E209" s="9">
        <v>5</v>
      </c>
      <c r="F209" s="11">
        <v>1.22627776103273</v>
      </c>
      <c r="G209" s="107" t="s">
        <v>6484</v>
      </c>
      <c r="H209" s="11">
        <v>0.69326271150040497</v>
      </c>
      <c r="I209" s="11">
        <v>1.87490297290028</v>
      </c>
      <c r="J209" s="107" t="s">
        <v>6485</v>
      </c>
      <c r="K209" s="102" t="str">
        <f t="shared" si="9"/>
        <v>ACHTUNG! Anzahl Beobachtungen unter 10, Mittelwert und P95 sind statistisch nicht robust!</v>
      </c>
      <c r="L209" s="16" t="str">
        <f t="shared" si="10"/>
        <v>ACHTUNG! Anzahl Beobachtungen unter 10, Mittelwert und P95 sind statistisch nicht robust!</v>
      </c>
      <c r="M209" s="16" t="str">
        <f t="shared" si="11"/>
        <v>ACHTUNG! Anzahl Beobachtungen unter 60, P95 ist statistisch nicht robust!</v>
      </c>
    </row>
    <row r="210" spans="1:13" ht="16.5" x14ac:dyDescent="0.3">
      <c r="A210" s="9">
        <v>5</v>
      </c>
      <c r="B210" s="96" t="s">
        <v>4199</v>
      </c>
      <c r="C210" s="64">
        <v>480</v>
      </c>
      <c r="D210" s="9" t="s">
        <v>2273</v>
      </c>
      <c r="E210" s="9">
        <v>186</v>
      </c>
      <c r="F210" s="11">
        <v>0.71095716253391705</v>
      </c>
      <c r="G210" s="107" t="s">
        <v>6486</v>
      </c>
      <c r="H210" s="11">
        <v>1.1413987024725101</v>
      </c>
      <c r="I210" s="11">
        <v>1.9722782434272701</v>
      </c>
      <c r="J210" s="107" t="s">
        <v>6487</v>
      </c>
      <c r="K210" s="102" t="str">
        <f t="shared" si="9"/>
        <v/>
      </c>
      <c r="L210" s="16" t="str">
        <f t="shared" si="10"/>
        <v/>
      </c>
      <c r="M210" s="16" t="str">
        <f t="shared" si="11"/>
        <v/>
      </c>
    </row>
    <row r="211" spans="1:13" ht="16.5" x14ac:dyDescent="0.3">
      <c r="A211" s="9">
        <v>3</v>
      </c>
      <c r="B211" s="96" t="s">
        <v>4201</v>
      </c>
      <c r="C211" s="64">
        <v>482</v>
      </c>
      <c r="D211" s="9" t="s">
        <v>2274</v>
      </c>
      <c r="E211" s="9">
        <v>72</v>
      </c>
      <c r="F211" s="11">
        <v>1.2123099072719301</v>
      </c>
      <c r="G211" s="107" t="s">
        <v>6488</v>
      </c>
      <c r="H211" s="11">
        <v>1.3881059585765401</v>
      </c>
      <c r="I211" s="11">
        <v>3.7292708579348299</v>
      </c>
      <c r="J211" s="107" t="s">
        <v>6489</v>
      </c>
      <c r="K211" s="102" t="str">
        <f t="shared" si="9"/>
        <v/>
      </c>
      <c r="L211" s="16" t="str">
        <f t="shared" si="10"/>
        <v/>
      </c>
      <c r="M211" s="16" t="str">
        <f t="shared" si="11"/>
        <v/>
      </c>
    </row>
    <row r="212" spans="1:13" ht="16.5" x14ac:dyDescent="0.3">
      <c r="A212" s="9">
        <v>4</v>
      </c>
      <c r="B212" s="96" t="s">
        <v>4203</v>
      </c>
      <c r="C212" s="64">
        <v>483</v>
      </c>
      <c r="D212" s="9" t="s">
        <v>2275</v>
      </c>
      <c r="E212" s="9">
        <v>70</v>
      </c>
      <c r="F212" s="11">
        <v>1.17723466154386</v>
      </c>
      <c r="G212" s="107" t="s">
        <v>6490</v>
      </c>
      <c r="H212" s="11">
        <v>1.37477072066826</v>
      </c>
      <c r="I212" s="11">
        <v>3.6942013493889698</v>
      </c>
      <c r="J212" s="107" t="s">
        <v>6491</v>
      </c>
      <c r="K212" s="102" t="str">
        <f t="shared" si="9"/>
        <v/>
      </c>
      <c r="L212" s="16" t="str">
        <f t="shared" si="10"/>
        <v/>
      </c>
      <c r="M212" s="16" t="str">
        <f t="shared" si="11"/>
        <v/>
      </c>
    </row>
    <row r="213" spans="1:13" ht="16.5" x14ac:dyDescent="0.3">
      <c r="A213" s="9">
        <v>5</v>
      </c>
      <c r="B213" s="96" t="s">
        <v>4965</v>
      </c>
      <c r="C213" s="64">
        <v>484</v>
      </c>
      <c r="D213" s="9" t="s">
        <v>3375</v>
      </c>
      <c r="E213" s="9">
        <v>70</v>
      </c>
      <c r="F213" s="11">
        <v>1.17723466154386</v>
      </c>
      <c r="G213" s="107" t="s">
        <v>6492</v>
      </c>
      <c r="H213" s="11">
        <v>1.37477072066826</v>
      </c>
      <c r="I213" s="11">
        <v>3.6942013493889698</v>
      </c>
      <c r="J213" s="107" t="s">
        <v>6491</v>
      </c>
      <c r="K213" s="102" t="str">
        <f t="shared" si="9"/>
        <v/>
      </c>
      <c r="L213" s="16" t="str">
        <f t="shared" si="10"/>
        <v/>
      </c>
      <c r="M213" s="16" t="str">
        <f t="shared" si="11"/>
        <v/>
      </c>
    </row>
    <row r="214" spans="1:13" ht="16.5" x14ac:dyDescent="0.3">
      <c r="A214" s="9">
        <v>4</v>
      </c>
      <c r="B214" s="96" t="s">
        <v>4967</v>
      </c>
      <c r="C214" s="64">
        <v>491</v>
      </c>
      <c r="D214" s="9" t="s">
        <v>3376</v>
      </c>
      <c r="E214" s="9">
        <v>2</v>
      </c>
      <c r="F214" s="11">
        <v>2.9909389723631099</v>
      </c>
      <c r="G214" s="107" t="s">
        <v>6493</v>
      </c>
      <c r="H214" s="11">
        <v>1.0497165964669799</v>
      </c>
      <c r="I214" s="11">
        <v>3.6589745236803899</v>
      </c>
      <c r="J214" s="107" t="s">
        <v>6494</v>
      </c>
      <c r="K214" s="102" t="str">
        <f t="shared" si="9"/>
        <v>ACHTUNG! Anzahl Beobachtungen unter 10, Mittelwert und P95 sind statistisch nicht robust!</v>
      </c>
      <c r="L214" s="16" t="str">
        <f t="shared" si="10"/>
        <v>ACHTUNG! Anzahl Beobachtungen unter 10, Mittelwert und P95 sind statistisch nicht robust!</v>
      </c>
      <c r="M214" s="16" t="str">
        <f t="shared" si="11"/>
        <v>ACHTUNG! Anzahl Beobachtungen unter 60, P95 ist statistisch nicht robust!</v>
      </c>
    </row>
    <row r="215" spans="1:13" ht="16.5" x14ac:dyDescent="0.3">
      <c r="A215" s="9">
        <v>5</v>
      </c>
      <c r="B215" s="96" t="s">
        <v>4968</v>
      </c>
      <c r="C215" s="64">
        <v>492</v>
      </c>
      <c r="D215" s="9" t="s">
        <v>3377</v>
      </c>
      <c r="E215" s="9">
        <v>2</v>
      </c>
      <c r="F215" s="11">
        <v>2.9909389723631099</v>
      </c>
      <c r="G215" s="107" t="s">
        <v>6493</v>
      </c>
      <c r="H215" s="11">
        <v>1.0497165964669799</v>
      </c>
      <c r="I215" s="11">
        <v>3.6589745236803899</v>
      </c>
      <c r="J215" s="107" t="s">
        <v>6494</v>
      </c>
      <c r="K215" s="102" t="str">
        <f t="shared" si="9"/>
        <v>ACHTUNG! Anzahl Beobachtungen unter 10, Mittelwert und P95 sind statistisch nicht robust!</v>
      </c>
      <c r="L215" s="16" t="str">
        <f t="shared" si="10"/>
        <v>ACHTUNG! Anzahl Beobachtungen unter 10, Mittelwert und P95 sind statistisch nicht robust!</v>
      </c>
      <c r="M215" s="16" t="str">
        <f t="shared" si="11"/>
        <v>ACHTUNG! Anzahl Beobachtungen unter 60, P95 ist statistisch nicht robust!</v>
      </c>
    </row>
    <row r="216" spans="1:13" ht="16.5" x14ac:dyDescent="0.3">
      <c r="A216" s="9">
        <v>2</v>
      </c>
      <c r="B216" s="96" t="s">
        <v>1515</v>
      </c>
      <c r="C216" s="64">
        <v>502</v>
      </c>
      <c r="D216" s="9" t="s">
        <v>2276</v>
      </c>
      <c r="E216" s="9">
        <v>493</v>
      </c>
      <c r="F216" s="11">
        <v>8.2750350118665494E-2</v>
      </c>
      <c r="G216" s="107" t="s">
        <v>6495</v>
      </c>
      <c r="H216" s="11">
        <v>0.195563240287009</v>
      </c>
      <c r="I216" s="11">
        <v>0.41969814059831501</v>
      </c>
      <c r="J216" s="107" t="s">
        <v>6496</v>
      </c>
      <c r="K216" s="102" t="str">
        <f t="shared" si="9"/>
        <v/>
      </c>
      <c r="L216" s="16" t="str">
        <f t="shared" si="10"/>
        <v/>
      </c>
      <c r="M216" s="16" t="str">
        <f t="shared" si="11"/>
        <v/>
      </c>
    </row>
    <row r="217" spans="1:13" ht="16.5" x14ac:dyDescent="0.3">
      <c r="A217" s="9">
        <v>3</v>
      </c>
      <c r="B217" s="96" t="s">
        <v>3066</v>
      </c>
      <c r="C217" s="64">
        <v>503</v>
      </c>
      <c r="D217" s="9" t="s">
        <v>3378</v>
      </c>
      <c r="E217" s="9">
        <v>437</v>
      </c>
      <c r="F217" s="11">
        <v>4.0751962225188003E-2</v>
      </c>
      <c r="G217" s="107" t="s">
        <v>6497</v>
      </c>
      <c r="H217" s="11">
        <v>7.0391663311883901E-2</v>
      </c>
      <c r="I217" s="11">
        <v>0.120196227583973</v>
      </c>
      <c r="J217" s="107" t="s">
        <v>6498</v>
      </c>
      <c r="K217" s="102" t="str">
        <f t="shared" si="9"/>
        <v/>
      </c>
      <c r="L217" s="16" t="str">
        <f t="shared" si="10"/>
        <v/>
      </c>
      <c r="M217" s="16" t="str">
        <f t="shared" si="11"/>
        <v/>
      </c>
    </row>
    <row r="218" spans="1:13" ht="16.5" x14ac:dyDescent="0.3">
      <c r="A218" s="9">
        <v>3</v>
      </c>
      <c r="B218" s="96" t="s">
        <v>3671</v>
      </c>
      <c r="C218" s="64">
        <v>505</v>
      </c>
      <c r="D218" s="9" t="s">
        <v>3883</v>
      </c>
      <c r="E218" s="9">
        <v>2</v>
      </c>
      <c r="F218" s="11">
        <v>0.28303396628811001</v>
      </c>
      <c r="G218" s="107" t="s">
        <v>6499</v>
      </c>
      <c r="H218" s="11">
        <v>0.16427766029490901</v>
      </c>
      <c r="I218" s="11">
        <v>0.34809604545662798</v>
      </c>
      <c r="J218" s="107" t="s">
        <v>6500</v>
      </c>
      <c r="K218" s="102" t="str">
        <f t="shared" si="9"/>
        <v>ACHTUNG! Anzahl Beobachtungen unter 10, Mittelwert und P95 sind statistisch nicht robust!</v>
      </c>
      <c r="L218" s="16" t="str">
        <f t="shared" si="10"/>
        <v>ACHTUNG! Anzahl Beobachtungen unter 10, Mittelwert und P95 sind statistisch nicht robust!</v>
      </c>
      <c r="M218" s="16" t="str">
        <f t="shared" si="11"/>
        <v>ACHTUNG! Anzahl Beobachtungen unter 60, P95 ist statistisch nicht robust!</v>
      </c>
    </row>
    <row r="219" spans="1:13" ht="16.5" x14ac:dyDescent="0.3">
      <c r="A219" s="9">
        <v>3</v>
      </c>
      <c r="B219" s="96" t="s">
        <v>1516</v>
      </c>
      <c r="C219" s="64">
        <v>513</v>
      </c>
      <c r="D219" s="9" t="s">
        <v>2277</v>
      </c>
      <c r="E219" s="9">
        <v>33</v>
      </c>
      <c r="F219" s="11">
        <v>0.52522131263290495</v>
      </c>
      <c r="G219" s="107" t="s">
        <v>6501</v>
      </c>
      <c r="H219" s="11">
        <v>0.502849199252971</v>
      </c>
      <c r="I219" s="11">
        <v>1.1704647373809201</v>
      </c>
      <c r="J219" s="107" t="s">
        <v>6502</v>
      </c>
      <c r="K219" s="102" t="str">
        <f t="shared" si="9"/>
        <v>ACHTUNG! Anzahl Beobachtungen unter 60, P95 ist statistisch nicht robust!</v>
      </c>
      <c r="L219" s="16" t="str">
        <f t="shared" si="10"/>
        <v/>
      </c>
      <c r="M219" s="16" t="str">
        <f t="shared" si="11"/>
        <v>ACHTUNG! Anzahl Beobachtungen unter 60, P95 ist statistisch nicht robust!</v>
      </c>
    </row>
    <row r="220" spans="1:13" ht="16.5" x14ac:dyDescent="0.3">
      <c r="A220" s="9">
        <v>2</v>
      </c>
      <c r="B220" s="96" t="s">
        <v>1517</v>
      </c>
      <c r="C220" s="64">
        <v>526</v>
      </c>
      <c r="D220" s="9" t="s">
        <v>2278</v>
      </c>
      <c r="E220" s="9">
        <v>251</v>
      </c>
      <c r="F220" s="11">
        <v>1.32041342534415</v>
      </c>
      <c r="G220" s="107" t="s">
        <v>6503</v>
      </c>
      <c r="H220" s="11">
        <v>1.2640983458074899</v>
      </c>
      <c r="I220" s="11">
        <v>3.6633513481098698</v>
      </c>
      <c r="J220" s="107" t="s">
        <v>6504</v>
      </c>
      <c r="K220" s="102" t="str">
        <f t="shared" si="9"/>
        <v/>
      </c>
      <c r="L220" s="16" t="str">
        <f t="shared" si="10"/>
        <v/>
      </c>
      <c r="M220" s="16" t="str">
        <f t="shared" si="11"/>
        <v/>
      </c>
    </row>
    <row r="221" spans="1:13" ht="16.5" x14ac:dyDescent="0.3">
      <c r="A221" s="9">
        <v>3</v>
      </c>
      <c r="B221" s="96" t="s">
        <v>1518</v>
      </c>
      <c r="C221" s="64">
        <v>527</v>
      </c>
      <c r="D221" s="9" t="s">
        <v>2279</v>
      </c>
      <c r="E221" s="9">
        <v>177</v>
      </c>
      <c r="F221" s="11">
        <v>1.2311514669708401</v>
      </c>
      <c r="G221" s="107" t="s">
        <v>6505</v>
      </c>
      <c r="H221" s="11">
        <v>1.0928773640640099</v>
      </c>
      <c r="I221" s="11">
        <v>3.5077816434725002</v>
      </c>
      <c r="J221" s="107" t="s">
        <v>6506</v>
      </c>
      <c r="K221" s="102" t="str">
        <f t="shared" si="9"/>
        <v/>
      </c>
      <c r="L221" s="16" t="str">
        <f t="shared" si="10"/>
        <v/>
      </c>
      <c r="M221" s="16" t="str">
        <f t="shared" si="11"/>
        <v/>
      </c>
    </row>
    <row r="222" spans="1:13" ht="16.5" x14ac:dyDescent="0.3">
      <c r="A222" s="9">
        <v>4</v>
      </c>
      <c r="B222" s="96" t="s">
        <v>1519</v>
      </c>
      <c r="C222" s="64">
        <v>528</v>
      </c>
      <c r="D222" s="9" t="s">
        <v>2280</v>
      </c>
      <c r="E222" s="9">
        <v>177</v>
      </c>
      <c r="F222" s="11">
        <v>1.2311514669708401</v>
      </c>
      <c r="G222" s="107" t="s">
        <v>6507</v>
      </c>
      <c r="H222" s="11">
        <v>1.0928773640640099</v>
      </c>
      <c r="I222" s="11">
        <v>3.5077816434725002</v>
      </c>
      <c r="J222" s="107" t="s">
        <v>6506</v>
      </c>
      <c r="K222" s="102" t="str">
        <f t="shared" si="9"/>
        <v/>
      </c>
      <c r="L222" s="16" t="str">
        <f t="shared" si="10"/>
        <v/>
      </c>
      <c r="M222" s="16" t="str">
        <f t="shared" si="11"/>
        <v/>
      </c>
    </row>
    <row r="223" spans="1:13" ht="16.5" x14ac:dyDescent="0.3">
      <c r="A223" s="9">
        <v>3</v>
      </c>
      <c r="B223" s="96" t="s">
        <v>1520</v>
      </c>
      <c r="C223" s="64">
        <v>533</v>
      </c>
      <c r="D223" s="9" t="s">
        <v>2281</v>
      </c>
      <c r="E223" s="9">
        <v>102</v>
      </c>
      <c r="F223" s="11">
        <v>1.0907914608996101</v>
      </c>
      <c r="G223" s="107" t="s">
        <v>6508</v>
      </c>
      <c r="H223" s="11">
        <v>1.0477000845803099</v>
      </c>
      <c r="I223" s="11">
        <v>3.1179776876632199</v>
      </c>
      <c r="J223" s="107" t="s">
        <v>6509</v>
      </c>
      <c r="K223" s="102" t="str">
        <f t="shared" si="9"/>
        <v/>
      </c>
      <c r="L223" s="16" t="str">
        <f t="shared" si="10"/>
        <v/>
      </c>
      <c r="M223" s="16" t="str">
        <f t="shared" si="11"/>
        <v/>
      </c>
    </row>
    <row r="224" spans="1:13" ht="16.5" x14ac:dyDescent="0.3">
      <c r="A224" s="9">
        <v>4</v>
      </c>
      <c r="B224" s="96" t="s">
        <v>1521</v>
      </c>
      <c r="C224" s="64">
        <v>534</v>
      </c>
      <c r="D224" s="9" t="s">
        <v>2282</v>
      </c>
      <c r="E224" s="9">
        <v>102</v>
      </c>
      <c r="F224" s="11">
        <v>1.0907914608996101</v>
      </c>
      <c r="G224" s="107" t="s">
        <v>6510</v>
      </c>
      <c r="H224" s="11">
        <v>1.0477000845803099</v>
      </c>
      <c r="I224" s="11">
        <v>3.1179776876632199</v>
      </c>
      <c r="J224" s="107" t="s">
        <v>6509</v>
      </c>
      <c r="K224" s="102" t="str">
        <f t="shared" si="9"/>
        <v/>
      </c>
      <c r="L224" s="16" t="str">
        <f t="shared" si="10"/>
        <v/>
      </c>
      <c r="M224" s="16" t="str">
        <f t="shared" si="11"/>
        <v/>
      </c>
    </row>
    <row r="225" spans="1:13" ht="16.5" x14ac:dyDescent="0.3">
      <c r="A225" s="9">
        <v>5</v>
      </c>
      <c r="B225" s="96" t="s">
        <v>3672</v>
      </c>
      <c r="C225" s="64">
        <v>535</v>
      </c>
      <c r="D225" s="9" t="s">
        <v>3884</v>
      </c>
      <c r="E225" s="9">
        <v>1</v>
      </c>
      <c r="F225" s="11">
        <v>3.2252348312222199</v>
      </c>
      <c r="G225" s="107"/>
      <c r="H225" s="11"/>
      <c r="I225" s="11"/>
      <c r="J225" s="107"/>
      <c r="K225" s="102" t="str">
        <f t="shared" si="9"/>
        <v>ACHTUNG! Anzahl Beobachtungen unter 10, Mittelwert und P95 sind statistisch nicht robust!</v>
      </c>
      <c r="L225" s="16" t="str">
        <f t="shared" si="10"/>
        <v>ACHTUNG! Anzahl Beobachtungen unter 10, Mittelwert und P95 sind statistisch nicht robust!</v>
      </c>
      <c r="M225" s="16" t="str">
        <f t="shared" si="11"/>
        <v>ACHTUNG! Anzahl Beobachtungen unter 60, P95 ist statistisch nicht robust!</v>
      </c>
    </row>
    <row r="226" spans="1:13" ht="16.5" x14ac:dyDescent="0.3">
      <c r="A226" s="9">
        <v>2</v>
      </c>
      <c r="B226" s="96" t="s">
        <v>1522</v>
      </c>
      <c r="C226" s="64">
        <v>540</v>
      </c>
      <c r="D226" s="9" t="s">
        <v>2283</v>
      </c>
      <c r="E226" s="9">
        <v>859</v>
      </c>
      <c r="F226" s="11">
        <v>0.40143708522890598</v>
      </c>
      <c r="G226" s="107" t="s">
        <v>6511</v>
      </c>
      <c r="H226" s="11">
        <v>0.76586494718182796</v>
      </c>
      <c r="I226" s="11">
        <v>1.7437413844046299</v>
      </c>
      <c r="J226" s="107" t="s">
        <v>6512</v>
      </c>
      <c r="K226" s="102" t="str">
        <f t="shared" si="9"/>
        <v/>
      </c>
      <c r="L226" s="16" t="str">
        <f t="shared" si="10"/>
        <v/>
      </c>
      <c r="M226" s="16" t="str">
        <f t="shared" si="11"/>
        <v/>
      </c>
    </row>
    <row r="227" spans="1:13" ht="16.5" x14ac:dyDescent="0.3">
      <c r="A227" s="9">
        <v>3</v>
      </c>
      <c r="B227" s="96" t="s">
        <v>1523</v>
      </c>
      <c r="C227" s="64">
        <v>541</v>
      </c>
      <c r="D227" s="9" t="s">
        <v>2284</v>
      </c>
      <c r="E227" s="9">
        <v>61</v>
      </c>
      <c r="F227" s="11">
        <v>1.74928147859219</v>
      </c>
      <c r="G227" s="107" t="s">
        <v>6513</v>
      </c>
      <c r="H227" s="11">
        <v>1.70062182324763</v>
      </c>
      <c r="I227" s="11">
        <v>4.9689968170044798</v>
      </c>
      <c r="J227" s="107" t="s">
        <v>6514</v>
      </c>
      <c r="K227" s="102" t="str">
        <f t="shared" si="9"/>
        <v/>
      </c>
      <c r="L227" s="16" t="str">
        <f t="shared" si="10"/>
        <v/>
      </c>
      <c r="M227" s="16" t="str">
        <f t="shared" si="11"/>
        <v/>
      </c>
    </row>
    <row r="228" spans="1:13" ht="16.5" x14ac:dyDescent="0.3">
      <c r="A228" s="9">
        <v>4</v>
      </c>
      <c r="B228" s="96" t="s">
        <v>1524</v>
      </c>
      <c r="C228" s="64">
        <v>542</v>
      </c>
      <c r="D228" s="9" t="s">
        <v>2285</v>
      </c>
      <c r="E228" s="9">
        <v>61</v>
      </c>
      <c r="F228" s="11">
        <v>1.74928147859219</v>
      </c>
      <c r="G228" s="107" t="s">
        <v>6515</v>
      </c>
      <c r="H228" s="11">
        <v>1.70062182324763</v>
      </c>
      <c r="I228" s="11">
        <v>4.9689968170044798</v>
      </c>
      <c r="J228" s="107" t="s">
        <v>6514</v>
      </c>
      <c r="K228" s="102" t="str">
        <f t="shared" si="9"/>
        <v/>
      </c>
      <c r="L228" s="16" t="str">
        <f t="shared" si="10"/>
        <v/>
      </c>
      <c r="M228" s="16" t="str">
        <f t="shared" si="11"/>
        <v/>
      </c>
    </row>
    <row r="229" spans="1:13" ht="16.5" x14ac:dyDescent="0.3">
      <c r="A229" s="9">
        <v>3</v>
      </c>
      <c r="B229" s="96" t="s">
        <v>1525</v>
      </c>
      <c r="C229" s="64">
        <v>547</v>
      </c>
      <c r="D229" s="9" t="s">
        <v>2286</v>
      </c>
      <c r="E229" s="9">
        <v>7</v>
      </c>
      <c r="F229" s="11">
        <v>1.2581542667551</v>
      </c>
      <c r="G229" s="107" t="s">
        <v>6516</v>
      </c>
      <c r="H229" s="11">
        <v>0.468083323284116</v>
      </c>
      <c r="I229" s="11">
        <v>1.94240452344394</v>
      </c>
      <c r="J229" s="107" t="s">
        <v>6517</v>
      </c>
      <c r="K229" s="102" t="str">
        <f t="shared" si="9"/>
        <v>ACHTUNG! Anzahl Beobachtungen unter 10, Mittelwert und P95 sind statistisch nicht robust!</v>
      </c>
      <c r="L229" s="16" t="str">
        <f t="shared" si="10"/>
        <v>ACHTUNG! Anzahl Beobachtungen unter 10, Mittelwert und P95 sind statistisch nicht robust!</v>
      </c>
      <c r="M229" s="16" t="str">
        <f t="shared" si="11"/>
        <v>ACHTUNG! Anzahl Beobachtungen unter 60, P95 ist statistisch nicht robust!</v>
      </c>
    </row>
    <row r="230" spans="1:13" ht="16.5" x14ac:dyDescent="0.3">
      <c r="A230" s="9">
        <v>4</v>
      </c>
      <c r="B230" s="96" t="s">
        <v>1526</v>
      </c>
      <c r="C230" s="64">
        <v>548</v>
      </c>
      <c r="D230" s="9" t="s">
        <v>2287</v>
      </c>
      <c r="E230" s="9">
        <v>7</v>
      </c>
      <c r="F230" s="11">
        <v>1.2581542667551</v>
      </c>
      <c r="G230" s="107" t="s">
        <v>6518</v>
      </c>
      <c r="H230" s="11">
        <v>0.468083323284116</v>
      </c>
      <c r="I230" s="11">
        <v>1.94240452344394</v>
      </c>
      <c r="J230" s="107" t="s">
        <v>6517</v>
      </c>
      <c r="K230" s="102" t="str">
        <f t="shared" si="9"/>
        <v>ACHTUNG! Anzahl Beobachtungen unter 10, Mittelwert und P95 sind statistisch nicht robust!</v>
      </c>
      <c r="L230" s="16" t="str">
        <f t="shared" si="10"/>
        <v>ACHTUNG! Anzahl Beobachtungen unter 10, Mittelwert und P95 sind statistisch nicht robust!</v>
      </c>
      <c r="M230" s="16" t="str">
        <f t="shared" si="11"/>
        <v>ACHTUNG! Anzahl Beobachtungen unter 60, P95 ist statistisch nicht robust!</v>
      </c>
    </row>
    <row r="231" spans="1:13" ht="16.5" x14ac:dyDescent="0.3">
      <c r="A231" s="9">
        <v>3</v>
      </c>
      <c r="B231" s="96" t="s">
        <v>3673</v>
      </c>
      <c r="C231" s="64">
        <v>549</v>
      </c>
      <c r="D231" s="9" t="s">
        <v>3885</v>
      </c>
      <c r="E231" s="9">
        <v>26</v>
      </c>
      <c r="F231" s="11">
        <v>1.17882717349111</v>
      </c>
      <c r="G231" s="107" t="s">
        <v>6519</v>
      </c>
      <c r="H231" s="11">
        <v>1.02941517913521</v>
      </c>
      <c r="I231" s="11">
        <v>3.2130217223721198</v>
      </c>
      <c r="J231" s="107" t="s">
        <v>6520</v>
      </c>
      <c r="K231" s="102" t="str">
        <f t="shared" si="9"/>
        <v>ACHTUNG! Anzahl Beobachtungen unter 60, P95 ist statistisch nicht robust!</v>
      </c>
      <c r="L231" s="16" t="str">
        <f t="shared" si="10"/>
        <v/>
      </c>
      <c r="M231" s="16" t="str">
        <f t="shared" si="11"/>
        <v>ACHTUNG! Anzahl Beobachtungen unter 60, P95 ist statistisch nicht robust!</v>
      </c>
    </row>
    <row r="232" spans="1:13" ht="16.5" x14ac:dyDescent="0.3">
      <c r="A232" s="9">
        <v>4</v>
      </c>
      <c r="B232" s="96" t="s">
        <v>3674</v>
      </c>
      <c r="C232" s="64">
        <v>550</v>
      </c>
      <c r="D232" s="9" t="s">
        <v>3886</v>
      </c>
      <c r="E232" s="9">
        <v>26</v>
      </c>
      <c r="F232" s="11">
        <v>1.17882717349111</v>
      </c>
      <c r="G232" s="107" t="s">
        <v>6521</v>
      </c>
      <c r="H232" s="11">
        <v>1.02941517913521</v>
      </c>
      <c r="I232" s="11">
        <v>3.2130217223721198</v>
      </c>
      <c r="J232" s="107" t="s">
        <v>6520</v>
      </c>
      <c r="K232" s="102" t="str">
        <f t="shared" si="9"/>
        <v>ACHTUNG! Anzahl Beobachtungen unter 60, P95 ist statistisch nicht robust!</v>
      </c>
      <c r="L232" s="16" t="str">
        <f t="shared" si="10"/>
        <v/>
      </c>
      <c r="M232" s="16" t="str">
        <f t="shared" si="11"/>
        <v>ACHTUNG! Anzahl Beobachtungen unter 60, P95 ist statistisch nicht robust!</v>
      </c>
    </row>
    <row r="233" spans="1:13" ht="16.5" x14ac:dyDescent="0.3">
      <c r="A233" s="9">
        <v>3</v>
      </c>
      <c r="B233" s="96" t="s">
        <v>3675</v>
      </c>
      <c r="C233" s="64">
        <v>551</v>
      </c>
      <c r="D233" s="9" t="s">
        <v>3887</v>
      </c>
      <c r="E233" s="9">
        <v>13</v>
      </c>
      <c r="F233" s="11">
        <v>0.60495632312425995</v>
      </c>
      <c r="G233" s="107" t="s">
        <v>6522</v>
      </c>
      <c r="H233" s="11">
        <v>0.43787392783700502</v>
      </c>
      <c r="I233" s="11">
        <v>1.3835466766968001</v>
      </c>
      <c r="J233" s="107" t="s">
        <v>6523</v>
      </c>
      <c r="K233" s="102" t="str">
        <f t="shared" si="9"/>
        <v>ACHTUNG! Anzahl Beobachtungen unter 60, P95 ist statistisch nicht robust!</v>
      </c>
      <c r="L233" s="16" t="str">
        <f t="shared" si="10"/>
        <v/>
      </c>
      <c r="M233" s="16" t="str">
        <f t="shared" si="11"/>
        <v>ACHTUNG! Anzahl Beobachtungen unter 60, P95 ist statistisch nicht robust!</v>
      </c>
    </row>
    <row r="234" spans="1:13" ht="16.5" x14ac:dyDescent="0.3">
      <c r="A234" s="9">
        <v>4</v>
      </c>
      <c r="B234" s="96" t="s">
        <v>3676</v>
      </c>
      <c r="C234" s="64">
        <v>552</v>
      </c>
      <c r="D234" s="9" t="s">
        <v>3888</v>
      </c>
      <c r="E234" s="9">
        <v>13</v>
      </c>
      <c r="F234" s="11">
        <v>0.60495632312425995</v>
      </c>
      <c r="G234" s="107" t="s">
        <v>6524</v>
      </c>
      <c r="H234" s="11">
        <v>0.43787392783700502</v>
      </c>
      <c r="I234" s="11">
        <v>1.3835466766968001</v>
      </c>
      <c r="J234" s="107" t="s">
        <v>6523</v>
      </c>
      <c r="K234" s="102" t="str">
        <f t="shared" si="9"/>
        <v>ACHTUNG! Anzahl Beobachtungen unter 60, P95 ist statistisch nicht robust!</v>
      </c>
      <c r="L234" s="16" t="str">
        <f t="shared" si="10"/>
        <v/>
      </c>
      <c r="M234" s="16" t="str">
        <f t="shared" si="11"/>
        <v>ACHTUNG! Anzahl Beobachtungen unter 60, P95 ist statistisch nicht robust!</v>
      </c>
    </row>
    <row r="235" spans="1:13" ht="16.5" x14ac:dyDescent="0.3">
      <c r="A235" s="9">
        <v>3</v>
      </c>
      <c r="B235" s="96" t="s">
        <v>1527</v>
      </c>
      <c r="C235" s="64">
        <v>557</v>
      </c>
      <c r="D235" s="9" t="s">
        <v>2288</v>
      </c>
      <c r="E235" s="9">
        <v>668</v>
      </c>
      <c r="F235" s="11">
        <v>0.18709394710303301</v>
      </c>
      <c r="G235" s="107" t="s">
        <v>6525</v>
      </c>
      <c r="H235" s="11">
        <v>0.354922390939652</v>
      </c>
      <c r="I235" s="11">
        <v>0.67303042367243104</v>
      </c>
      <c r="J235" s="107" t="s">
        <v>6526</v>
      </c>
      <c r="K235" s="102" t="str">
        <f t="shared" si="9"/>
        <v/>
      </c>
      <c r="L235" s="16" t="str">
        <f t="shared" si="10"/>
        <v/>
      </c>
      <c r="M235" s="16" t="str">
        <f t="shared" si="11"/>
        <v/>
      </c>
    </row>
    <row r="236" spans="1:13" ht="16.5" x14ac:dyDescent="0.3">
      <c r="A236" s="9">
        <v>4</v>
      </c>
      <c r="B236" s="96" t="s">
        <v>1528</v>
      </c>
      <c r="C236" s="64">
        <v>558</v>
      </c>
      <c r="D236" s="9" t="s">
        <v>2289</v>
      </c>
      <c r="E236" s="9">
        <v>668</v>
      </c>
      <c r="F236" s="11">
        <v>0.18709394710303301</v>
      </c>
      <c r="G236" s="107" t="s">
        <v>6527</v>
      </c>
      <c r="H236" s="11">
        <v>0.354922390939652</v>
      </c>
      <c r="I236" s="11">
        <v>0.67303042367243104</v>
      </c>
      <c r="J236" s="107" t="s">
        <v>6526</v>
      </c>
      <c r="K236" s="102" t="str">
        <f t="shared" si="9"/>
        <v/>
      </c>
      <c r="L236" s="16" t="str">
        <f t="shared" si="10"/>
        <v/>
      </c>
      <c r="M236" s="16" t="str">
        <f t="shared" si="11"/>
        <v/>
      </c>
    </row>
    <row r="237" spans="1:13" ht="16.5" x14ac:dyDescent="0.3">
      <c r="A237" s="9">
        <v>3</v>
      </c>
      <c r="B237" s="96" t="s">
        <v>3677</v>
      </c>
      <c r="C237" s="64">
        <v>560</v>
      </c>
      <c r="D237" s="9" t="s">
        <v>3889</v>
      </c>
      <c r="E237" s="9">
        <v>1</v>
      </c>
      <c r="F237" s="11">
        <v>0.225663716814159</v>
      </c>
      <c r="G237" s="107"/>
      <c r="H237" s="11"/>
      <c r="I237" s="11"/>
      <c r="J237" s="107"/>
      <c r="K237" s="102" t="str">
        <f t="shared" si="9"/>
        <v>ACHTUNG! Anzahl Beobachtungen unter 10, Mittelwert und P95 sind statistisch nicht robust!</v>
      </c>
      <c r="L237" s="16" t="str">
        <f t="shared" si="10"/>
        <v>ACHTUNG! Anzahl Beobachtungen unter 10, Mittelwert und P95 sind statistisch nicht robust!</v>
      </c>
      <c r="M237" s="16" t="str">
        <f t="shared" si="11"/>
        <v>ACHTUNG! Anzahl Beobachtungen unter 60, P95 ist statistisch nicht robust!</v>
      </c>
    </row>
    <row r="238" spans="1:13" ht="16.5" x14ac:dyDescent="0.3">
      <c r="A238" s="9">
        <v>4</v>
      </c>
      <c r="B238" s="96" t="s">
        <v>3678</v>
      </c>
      <c r="C238" s="64">
        <v>561</v>
      </c>
      <c r="D238" s="9" t="s">
        <v>3890</v>
      </c>
      <c r="E238" s="9">
        <v>1</v>
      </c>
      <c r="F238" s="11">
        <v>0.225663716814159</v>
      </c>
      <c r="G238" s="107"/>
      <c r="H238" s="11"/>
      <c r="I238" s="11"/>
      <c r="J238" s="107"/>
      <c r="K238" s="102" t="str">
        <f t="shared" si="9"/>
        <v>ACHTUNG! Anzahl Beobachtungen unter 10, Mittelwert und P95 sind statistisch nicht robust!</v>
      </c>
      <c r="L238" s="16" t="str">
        <f t="shared" si="10"/>
        <v>ACHTUNG! Anzahl Beobachtungen unter 10, Mittelwert und P95 sind statistisch nicht robust!</v>
      </c>
      <c r="M238" s="16" t="str">
        <f t="shared" si="11"/>
        <v>ACHTUNG! Anzahl Beobachtungen unter 60, P95 ist statistisch nicht robust!</v>
      </c>
    </row>
    <row r="239" spans="1:13" ht="16.5" x14ac:dyDescent="0.3">
      <c r="A239" s="9">
        <v>3</v>
      </c>
      <c r="B239" s="96" t="s">
        <v>1529</v>
      </c>
      <c r="C239" s="64">
        <v>562</v>
      </c>
      <c r="D239" s="9" t="s">
        <v>2290</v>
      </c>
      <c r="E239" s="9">
        <v>7</v>
      </c>
      <c r="F239" s="11">
        <v>0.50244875491617702</v>
      </c>
      <c r="G239" s="107" t="s">
        <v>6528</v>
      </c>
      <c r="H239" s="11">
        <v>0.27987500927250403</v>
      </c>
      <c r="I239" s="11">
        <v>0.81200478046093805</v>
      </c>
      <c r="J239" s="107" t="s">
        <v>6529</v>
      </c>
      <c r="K239" s="102" t="str">
        <f t="shared" si="9"/>
        <v>ACHTUNG! Anzahl Beobachtungen unter 10, Mittelwert und P95 sind statistisch nicht robust!</v>
      </c>
      <c r="L239" s="16" t="str">
        <f t="shared" si="10"/>
        <v>ACHTUNG! Anzahl Beobachtungen unter 10, Mittelwert und P95 sind statistisch nicht robust!</v>
      </c>
      <c r="M239" s="16" t="str">
        <f t="shared" si="11"/>
        <v>ACHTUNG! Anzahl Beobachtungen unter 60, P95 ist statistisch nicht robust!</v>
      </c>
    </row>
    <row r="240" spans="1:13" ht="16.5" x14ac:dyDescent="0.3">
      <c r="A240" s="9">
        <v>4</v>
      </c>
      <c r="B240" s="96" t="s">
        <v>1530</v>
      </c>
      <c r="C240" s="64">
        <v>563</v>
      </c>
      <c r="D240" s="9" t="s">
        <v>2291</v>
      </c>
      <c r="E240" s="9">
        <v>7</v>
      </c>
      <c r="F240" s="11">
        <v>0.50244875491617702</v>
      </c>
      <c r="G240" s="107" t="s">
        <v>6530</v>
      </c>
      <c r="H240" s="11">
        <v>0.27987500927250403</v>
      </c>
      <c r="I240" s="11">
        <v>0.81200478046093805</v>
      </c>
      <c r="J240" s="107" t="s">
        <v>6529</v>
      </c>
      <c r="K240" s="102" t="str">
        <f t="shared" si="9"/>
        <v>ACHTUNG! Anzahl Beobachtungen unter 10, Mittelwert und P95 sind statistisch nicht robust!</v>
      </c>
      <c r="L240" s="16" t="str">
        <f t="shared" si="10"/>
        <v>ACHTUNG! Anzahl Beobachtungen unter 10, Mittelwert und P95 sind statistisch nicht robust!</v>
      </c>
      <c r="M240" s="16" t="str">
        <f t="shared" si="11"/>
        <v>ACHTUNG! Anzahl Beobachtungen unter 60, P95 ist statistisch nicht robust!</v>
      </c>
    </row>
    <row r="241" spans="1:13" ht="16.5" x14ac:dyDescent="0.3">
      <c r="A241" s="9">
        <v>3</v>
      </c>
      <c r="B241" s="96" t="s">
        <v>1531</v>
      </c>
      <c r="C241" s="64">
        <v>575</v>
      </c>
      <c r="D241" s="9" t="s">
        <v>2292</v>
      </c>
      <c r="E241" s="9">
        <v>135</v>
      </c>
      <c r="F241" s="11">
        <v>0.517823243584835</v>
      </c>
      <c r="G241" s="107" t="s">
        <v>6531</v>
      </c>
      <c r="H241" s="11">
        <v>0.642121050086774</v>
      </c>
      <c r="I241" s="11">
        <v>1.7385917620040401</v>
      </c>
      <c r="J241" s="107" t="s">
        <v>6532</v>
      </c>
      <c r="K241" s="102" t="str">
        <f t="shared" si="9"/>
        <v/>
      </c>
      <c r="L241" s="16" t="str">
        <f t="shared" si="10"/>
        <v/>
      </c>
      <c r="M241" s="16" t="str">
        <f t="shared" si="11"/>
        <v/>
      </c>
    </row>
    <row r="242" spans="1:13" ht="16.5" x14ac:dyDescent="0.3">
      <c r="A242" s="9">
        <v>4</v>
      </c>
      <c r="B242" s="96" t="s">
        <v>1532</v>
      </c>
      <c r="C242" s="64">
        <v>576</v>
      </c>
      <c r="D242" s="9" t="s">
        <v>2293</v>
      </c>
      <c r="E242" s="9">
        <v>135</v>
      </c>
      <c r="F242" s="11">
        <v>0.517823243584835</v>
      </c>
      <c r="G242" s="107" t="s">
        <v>6533</v>
      </c>
      <c r="H242" s="11">
        <v>0.642121050086774</v>
      </c>
      <c r="I242" s="11">
        <v>1.7385917620040401</v>
      </c>
      <c r="J242" s="107" t="s">
        <v>6532</v>
      </c>
      <c r="K242" s="102" t="str">
        <f t="shared" si="9"/>
        <v/>
      </c>
      <c r="L242" s="16" t="str">
        <f t="shared" si="10"/>
        <v/>
      </c>
      <c r="M242" s="16" t="str">
        <f t="shared" si="11"/>
        <v/>
      </c>
    </row>
    <row r="243" spans="1:13" ht="16.5" x14ac:dyDescent="0.3">
      <c r="A243" s="9">
        <v>2</v>
      </c>
      <c r="B243" s="96" t="s">
        <v>1533</v>
      </c>
      <c r="C243" s="64">
        <v>578</v>
      </c>
      <c r="D243" s="9" t="s">
        <v>2294</v>
      </c>
      <c r="E243" s="9">
        <v>2559</v>
      </c>
      <c r="F243" s="11">
        <v>0.29287523729109299</v>
      </c>
      <c r="G243" s="107" t="s">
        <v>6534</v>
      </c>
      <c r="H243" s="11">
        <v>0.37294842707446602</v>
      </c>
      <c r="I243" s="11">
        <v>0.97824378843819104</v>
      </c>
      <c r="J243" s="107" t="s">
        <v>6535</v>
      </c>
      <c r="K243" s="102" t="str">
        <f t="shared" si="9"/>
        <v/>
      </c>
      <c r="L243" s="16" t="str">
        <f t="shared" si="10"/>
        <v/>
      </c>
      <c r="M243" s="16" t="str">
        <f t="shared" si="11"/>
        <v/>
      </c>
    </row>
    <row r="244" spans="1:13" ht="16.5" x14ac:dyDescent="0.3">
      <c r="A244" s="9">
        <v>3</v>
      </c>
      <c r="B244" s="96" t="s">
        <v>1534</v>
      </c>
      <c r="C244" s="64">
        <v>579</v>
      </c>
      <c r="D244" s="9" t="s">
        <v>2295</v>
      </c>
      <c r="E244" s="9">
        <v>1226</v>
      </c>
      <c r="F244" s="11">
        <v>1.9006039084764299E-2</v>
      </c>
      <c r="G244" s="107" t="s">
        <v>6536</v>
      </c>
      <c r="H244" s="11">
        <v>2.95957960684224E-2</v>
      </c>
      <c r="I244" s="11">
        <v>7.9740296364005703E-2</v>
      </c>
      <c r="J244" s="107" t="s">
        <v>6537</v>
      </c>
      <c r="K244" s="102" t="str">
        <f t="shared" si="9"/>
        <v/>
      </c>
      <c r="L244" s="16" t="str">
        <f t="shared" si="10"/>
        <v/>
      </c>
      <c r="M244" s="16" t="str">
        <f t="shared" si="11"/>
        <v/>
      </c>
    </row>
    <row r="245" spans="1:13" ht="16.5" x14ac:dyDescent="0.3">
      <c r="A245" s="9">
        <v>4</v>
      </c>
      <c r="B245" s="96" t="s">
        <v>1535</v>
      </c>
      <c r="C245" s="64">
        <v>580</v>
      </c>
      <c r="D245" s="9" t="s">
        <v>2296</v>
      </c>
      <c r="E245" s="9">
        <v>1226</v>
      </c>
      <c r="F245" s="11">
        <v>1.9006039084764299E-2</v>
      </c>
      <c r="G245" s="107" t="s">
        <v>6538</v>
      </c>
      <c r="H245" s="11">
        <v>2.95957960684224E-2</v>
      </c>
      <c r="I245" s="11">
        <v>7.9740296364005703E-2</v>
      </c>
      <c r="J245" s="107" t="s">
        <v>6537</v>
      </c>
      <c r="K245" s="102" t="str">
        <f t="shared" si="9"/>
        <v/>
      </c>
      <c r="L245" s="16" t="str">
        <f t="shared" si="10"/>
        <v/>
      </c>
      <c r="M245" s="16" t="str">
        <f t="shared" si="11"/>
        <v/>
      </c>
    </row>
    <row r="246" spans="1:13" ht="16.5" x14ac:dyDescent="0.3">
      <c r="A246" s="9">
        <v>3</v>
      </c>
      <c r="B246" s="96" t="s">
        <v>1536</v>
      </c>
      <c r="C246" s="64">
        <v>583</v>
      </c>
      <c r="D246" s="9" t="s">
        <v>2297</v>
      </c>
      <c r="E246" s="9">
        <v>2349</v>
      </c>
      <c r="F246" s="11">
        <v>0.28502579172371301</v>
      </c>
      <c r="G246" s="107" t="s">
        <v>6539</v>
      </c>
      <c r="H246" s="11">
        <v>0.362621355128533</v>
      </c>
      <c r="I246" s="11">
        <v>0.95643871474504105</v>
      </c>
      <c r="J246" s="107" t="s">
        <v>6540</v>
      </c>
      <c r="K246" s="102" t="str">
        <f t="shared" si="9"/>
        <v/>
      </c>
      <c r="L246" s="16" t="str">
        <f t="shared" si="10"/>
        <v/>
      </c>
      <c r="M246" s="16" t="str">
        <f t="shared" si="11"/>
        <v/>
      </c>
    </row>
    <row r="247" spans="1:13" ht="16.5" x14ac:dyDescent="0.3">
      <c r="A247" s="9">
        <v>4</v>
      </c>
      <c r="B247" s="96" t="s">
        <v>3067</v>
      </c>
      <c r="C247" s="64">
        <v>584</v>
      </c>
      <c r="D247" s="9" t="s">
        <v>3379</v>
      </c>
      <c r="E247" s="9">
        <v>2348</v>
      </c>
      <c r="F247" s="11">
        <v>0.285155266874698</v>
      </c>
      <c r="G247" s="107" t="s">
        <v>6541</v>
      </c>
      <c r="H247" s="11">
        <v>0.36268478300536899</v>
      </c>
      <c r="I247" s="11">
        <v>0.956469560836541</v>
      </c>
      <c r="J247" s="107" t="s">
        <v>6540</v>
      </c>
      <c r="K247" s="102" t="str">
        <f t="shared" si="9"/>
        <v/>
      </c>
      <c r="L247" s="16" t="str">
        <f t="shared" si="10"/>
        <v/>
      </c>
      <c r="M247" s="16" t="str">
        <f t="shared" si="11"/>
        <v/>
      </c>
    </row>
    <row r="248" spans="1:13" ht="16.5" x14ac:dyDescent="0.3">
      <c r="A248" s="9">
        <v>4</v>
      </c>
      <c r="B248" s="96" t="s">
        <v>3679</v>
      </c>
      <c r="C248" s="64">
        <v>586</v>
      </c>
      <c r="D248" s="9" t="s">
        <v>3891</v>
      </c>
      <c r="E248" s="9">
        <v>1</v>
      </c>
      <c r="F248" s="11">
        <v>5.8881256133464198E-2</v>
      </c>
      <c r="G248" s="107"/>
      <c r="H248" s="11"/>
      <c r="I248" s="11"/>
      <c r="J248" s="107"/>
      <c r="K248" s="102" t="str">
        <f t="shared" si="9"/>
        <v>ACHTUNG! Anzahl Beobachtungen unter 10, Mittelwert und P95 sind statistisch nicht robust!</v>
      </c>
      <c r="L248" s="16" t="str">
        <f t="shared" si="10"/>
        <v>ACHTUNG! Anzahl Beobachtungen unter 10, Mittelwert und P95 sind statistisch nicht robust!</v>
      </c>
      <c r="M248" s="16" t="str">
        <f t="shared" si="11"/>
        <v>ACHTUNG! Anzahl Beobachtungen unter 60, P95 ist statistisch nicht robust!</v>
      </c>
    </row>
    <row r="249" spans="1:13" ht="16.5" x14ac:dyDescent="0.3">
      <c r="A249" s="9">
        <v>3</v>
      </c>
      <c r="B249" s="96" t="s">
        <v>1537</v>
      </c>
      <c r="C249" s="64">
        <v>589</v>
      </c>
      <c r="D249" s="9" t="s">
        <v>2298</v>
      </c>
      <c r="E249" s="9">
        <v>11</v>
      </c>
      <c r="F249" s="11">
        <v>0.28602301755071902</v>
      </c>
      <c r="G249" s="107" t="s">
        <v>6542</v>
      </c>
      <c r="H249" s="11">
        <v>0.52841573154394195</v>
      </c>
      <c r="I249" s="11">
        <v>0.36546477481489698</v>
      </c>
      <c r="J249" s="107" t="s">
        <v>6543</v>
      </c>
      <c r="K249" s="102" t="str">
        <f t="shared" si="9"/>
        <v>ACHTUNG! Anzahl Beobachtungen unter 60, P95 ist statistisch nicht robust!</v>
      </c>
      <c r="L249" s="16" t="str">
        <f t="shared" si="10"/>
        <v/>
      </c>
      <c r="M249" s="16" t="str">
        <f t="shared" si="11"/>
        <v>ACHTUNG! Anzahl Beobachtungen unter 60, P95 ist statistisch nicht robust!</v>
      </c>
    </row>
    <row r="250" spans="1:13" ht="16.5" x14ac:dyDescent="0.3">
      <c r="A250" s="9">
        <v>4</v>
      </c>
      <c r="B250" s="96" t="s">
        <v>1538</v>
      </c>
      <c r="C250" s="64">
        <v>590</v>
      </c>
      <c r="D250" s="9" t="s">
        <v>2299</v>
      </c>
      <c r="E250" s="9">
        <v>11</v>
      </c>
      <c r="F250" s="11">
        <v>0.28602301755071902</v>
      </c>
      <c r="G250" s="107" t="s">
        <v>6544</v>
      </c>
      <c r="H250" s="11">
        <v>0.52841573154394195</v>
      </c>
      <c r="I250" s="11">
        <v>0.36546477481489698</v>
      </c>
      <c r="J250" s="107" t="s">
        <v>6543</v>
      </c>
      <c r="K250" s="102" t="str">
        <f t="shared" si="9"/>
        <v>ACHTUNG! Anzahl Beobachtungen unter 60, P95 ist statistisch nicht robust!</v>
      </c>
      <c r="L250" s="16" t="str">
        <f t="shared" si="10"/>
        <v/>
      </c>
      <c r="M250" s="16" t="str">
        <f t="shared" si="11"/>
        <v>ACHTUNG! Anzahl Beobachtungen unter 60, P95 ist statistisch nicht robust!</v>
      </c>
    </row>
    <row r="251" spans="1:13" ht="16.5" x14ac:dyDescent="0.3">
      <c r="A251" s="9">
        <v>3</v>
      </c>
      <c r="B251" s="96" t="s">
        <v>1539</v>
      </c>
      <c r="C251" s="64">
        <v>593</v>
      </c>
      <c r="D251" s="9" t="s">
        <v>2300</v>
      </c>
      <c r="E251" s="9">
        <v>156</v>
      </c>
      <c r="F251" s="11">
        <v>0.33107981697169703</v>
      </c>
      <c r="G251" s="107" t="s">
        <v>6545</v>
      </c>
      <c r="H251" s="11">
        <v>0.293557234673615</v>
      </c>
      <c r="I251" s="11">
        <v>0.816129520712085</v>
      </c>
      <c r="J251" s="107" t="s">
        <v>6546</v>
      </c>
      <c r="K251" s="102" t="str">
        <f t="shared" si="9"/>
        <v/>
      </c>
      <c r="L251" s="16" t="str">
        <f t="shared" si="10"/>
        <v/>
      </c>
      <c r="M251" s="16" t="str">
        <f t="shared" si="11"/>
        <v/>
      </c>
    </row>
    <row r="252" spans="1:13" ht="16.5" x14ac:dyDescent="0.3">
      <c r="A252" s="9">
        <v>4</v>
      </c>
      <c r="B252" s="96" t="s">
        <v>1540</v>
      </c>
      <c r="C252" s="64">
        <v>594</v>
      </c>
      <c r="D252" s="9" t="s">
        <v>2301</v>
      </c>
      <c r="E252" s="9">
        <v>156</v>
      </c>
      <c r="F252" s="11">
        <v>0.33107981697169703</v>
      </c>
      <c r="G252" s="107" t="s">
        <v>6547</v>
      </c>
      <c r="H252" s="11">
        <v>0.293557234673615</v>
      </c>
      <c r="I252" s="11">
        <v>0.816129520712085</v>
      </c>
      <c r="J252" s="107" t="s">
        <v>6546</v>
      </c>
      <c r="K252" s="102" t="str">
        <f t="shared" si="9"/>
        <v/>
      </c>
      <c r="L252" s="16" t="str">
        <f t="shared" si="10"/>
        <v/>
      </c>
      <c r="M252" s="16" t="str">
        <f t="shared" si="11"/>
        <v/>
      </c>
    </row>
    <row r="253" spans="1:13" ht="16.5" x14ac:dyDescent="0.3">
      <c r="A253" s="9">
        <v>2</v>
      </c>
      <c r="B253" s="96" t="s">
        <v>1541</v>
      </c>
      <c r="C253" s="64">
        <v>599</v>
      </c>
      <c r="D253" s="9" t="s">
        <v>2302</v>
      </c>
      <c r="E253" s="9">
        <v>267</v>
      </c>
      <c r="F253" s="11">
        <v>0.84864081809229197</v>
      </c>
      <c r="G253" s="107" t="s">
        <v>6548</v>
      </c>
      <c r="H253" s="11">
        <v>0.82092614959518695</v>
      </c>
      <c r="I253" s="11">
        <v>2.3346830897289901</v>
      </c>
      <c r="J253" s="107" t="s">
        <v>6549</v>
      </c>
      <c r="K253" s="102" t="str">
        <f t="shared" si="9"/>
        <v/>
      </c>
      <c r="L253" s="16" t="str">
        <f t="shared" si="10"/>
        <v/>
      </c>
      <c r="M253" s="16" t="str">
        <f t="shared" si="11"/>
        <v/>
      </c>
    </row>
    <row r="254" spans="1:13" ht="16.5" x14ac:dyDescent="0.3">
      <c r="A254" s="9">
        <v>3</v>
      </c>
      <c r="B254" s="96" t="s">
        <v>1542</v>
      </c>
      <c r="C254" s="64">
        <v>600</v>
      </c>
      <c r="D254" s="9" t="s">
        <v>2303</v>
      </c>
      <c r="E254" s="9">
        <v>138</v>
      </c>
      <c r="F254" s="11">
        <v>0.923462243017937</v>
      </c>
      <c r="G254" s="107" t="s">
        <v>6550</v>
      </c>
      <c r="H254" s="11">
        <v>0.90964020268746704</v>
      </c>
      <c r="I254" s="11">
        <v>2.5541580931443302</v>
      </c>
      <c r="J254" s="107" t="s">
        <v>6551</v>
      </c>
      <c r="K254" s="102" t="str">
        <f t="shared" si="9"/>
        <v/>
      </c>
      <c r="L254" s="16" t="str">
        <f t="shared" si="10"/>
        <v/>
      </c>
      <c r="M254" s="16" t="str">
        <f t="shared" si="11"/>
        <v/>
      </c>
    </row>
    <row r="255" spans="1:13" ht="16.5" x14ac:dyDescent="0.3">
      <c r="A255" s="9">
        <v>4</v>
      </c>
      <c r="B255" s="96" t="s">
        <v>3680</v>
      </c>
      <c r="C255" s="64">
        <v>603</v>
      </c>
      <c r="D255" s="9" t="s">
        <v>3892</v>
      </c>
      <c r="E255" s="9">
        <v>1</v>
      </c>
      <c r="F255" s="11">
        <v>0.75406173706000001</v>
      </c>
      <c r="G255" s="107"/>
      <c r="H255" s="11"/>
      <c r="I255" s="11"/>
      <c r="J255" s="107"/>
      <c r="K255" s="102" t="str">
        <f t="shared" si="9"/>
        <v>ACHTUNG! Anzahl Beobachtungen unter 10, Mittelwert und P95 sind statistisch nicht robust!</v>
      </c>
      <c r="L255" s="16" t="str">
        <f t="shared" si="10"/>
        <v>ACHTUNG! Anzahl Beobachtungen unter 10, Mittelwert und P95 sind statistisch nicht robust!</v>
      </c>
      <c r="M255" s="16" t="str">
        <f t="shared" si="11"/>
        <v>ACHTUNG! Anzahl Beobachtungen unter 60, P95 ist statistisch nicht robust!</v>
      </c>
    </row>
    <row r="256" spans="1:13" ht="16.5" x14ac:dyDescent="0.3">
      <c r="A256" s="9">
        <v>4</v>
      </c>
      <c r="B256" s="96" t="s">
        <v>1543</v>
      </c>
      <c r="C256" s="64">
        <v>604</v>
      </c>
      <c r="D256" s="9" t="s">
        <v>2304</v>
      </c>
      <c r="E256" s="9">
        <v>137</v>
      </c>
      <c r="F256" s="11">
        <v>0.924944730907729</v>
      </c>
      <c r="G256" s="107" t="s">
        <v>6552</v>
      </c>
      <c r="H256" s="11">
        <v>0.91350604020731097</v>
      </c>
      <c r="I256" s="11">
        <v>2.5640507647104598</v>
      </c>
      <c r="J256" s="107" t="s">
        <v>6553</v>
      </c>
      <c r="K256" s="102" t="str">
        <f t="shared" si="9"/>
        <v/>
      </c>
      <c r="L256" s="16" t="str">
        <f t="shared" si="10"/>
        <v/>
      </c>
      <c r="M256" s="16" t="str">
        <f t="shared" si="11"/>
        <v/>
      </c>
    </row>
    <row r="257" spans="1:13" ht="16.5" x14ac:dyDescent="0.3">
      <c r="A257" s="9">
        <v>5</v>
      </c>
      <c r="B257" s="96" t="s">
        <v>3068</v>
      </c>
      <c r="C257" s="64">
        <v>605</v>
      </c>
      <c r="D257" s="9" t="s">
        <v>3380</v>
      </c>
      <c r="E257" s="9">
        <v>137</v>
      </c>
      <c r="F257" s="11">
        <v>0.924944730907729</v>
      </c>
      <c r="G257" s="107" t="s">
        <v>6554</v>
      </c>
      <c r="H257" s="11">
        <v>0.91350604020731097</v>
      </c>
      <c r="I257" s="11">
        <v>2.5640507647104598</v>
      </c>
      <c r="J257" s="107" t="s">
        <v>6553</v>
      </c>
      <c r="K257" s="102" t="str">
        <f t="shared" si="9"/>
        <v/>
      </c>
      <c r="L257" s="16" t="str">
        <f t="shared" si="10"/>
        <v/>
      </c>
      <c r="M257" s="16" t="str">
        <f t="shared" si="11"/>
        <v/>
      </c>
    </row>
    <row r="258" spans="1:13" ht="16.5" x14ac:dyDescent="0.3">
      <c r="A258" s="9">
        <v>3</v>
      </c>
      <c r="B258" s="96" t="s">
        <v>3069</v>
      </c>
      <c r="C258" s="64">
        <v>624</v>
      </c>
      <c r="D258" s="9" t="s">
        <v>3381</v>
      </c>
      <c r="E258" s="9">
        <v>158</v>
      </c>
      <c r="F258" s="11">
        <v>0.62366484021591895</v>
      </c>
      <c r="G258" s="107" t="s">
        <v>6555</v>
      </c>
      <c r="H258" s="11">
        <v>0.664213018571853</v>
      </c>
      <c r="I258" s="11">
        <v>1.7493068985206199</v>
      </c>
      <c r="J258" s="107" t="s">
        <v>6556</v>
      </c>
      <c r="K258" s="102" t="str">
        <f t="shared" si="9"/>
        <v/>
      </c>
      <c r="L258" s="16" t="str">
        <f t="shared" si="10"/>
        <v/>
      </c>
      <c r="M258" s="16" t="str">
        <f t="shared" si="11"/>
        <v/>
      </c>
    </row>
    <row r="259" spans="1:13" ht="16.5" x14ac:dyDescent="0.3">
      <c r="A259" s="9">
        <v>2</v>
      </c>
      <c r="B259" s="96" t="s">
        <v>1544</v>
      </c>
      <c r="C259" s="64">
        <v>635</v>
      </c>
      <c r="D259" s="9" t="s">
        <v>2305</v>
      </c>
      <c r="E259" s="9">
        <v>2833</v>
      </c>
      <c r="F259" s="11">
        <v>2.0259504412843299</v>
      </c>
      <c r="G259" s="107" t="s">
        <v>6557</v>
      </c>
      <c r="H259" s="11">
        <v>2.0793193401253798</v>
      </c>
      <c r="I259" s="11">
        <v>5.8898446063986603</v>
      </c>
      <c r="J259" s="107" t="s">
        <v>6558</v>
      </c>
      <c r="K259" s="102" t="str">
        <f t="shared" si="9"/>
        <v/>
      </c>
      <c r="L259" s="16" t="str">
        <f t="shared" si="10"/>
        <v/>
      </c>
      <c r="M259" s="16" t="str">
        <f t="shared" si="11"/>
        <v/>
      </c>
    </row>
    <row r="260" spans="1:13" ht="16.5" x14ac:dyDescent="0.3">
      <c r="A260" s="9">
        <v>3</v>
      </c>
      <c r="B260" s="96" t="s">
        <v>1545</v>
      </c>
      <c r="C260" s="64">
        <v>636</v>
      </c>
      <c r="D260" s="9" t="s">
        <v>2306</v>
      </c>
      <c r="E260" s="9">
        <v>2323</v>
      </c>
      <c r="F260" s="11">
        <v>1.4160506090534399</v>
      </c>
      <c r="G260" s="107" t="s">
        <v>6559</v>
      </c>
      <c r="H260" s="11">
        <v>1.4147533579434299</v>
      </c>
      <c r="I260" s="11">
        <v>4.1754684045132198</v>
      </c>
      <c r="J260" s="107" t="s">
        <v>6560</v>
      </c>
      <c r="K260" s="102" t="str">
        <f t="shared" ref="K260:K323" si="12">IF(NOT(L260=""),L260,IF(NOT(M260=""),M260,""))</f>
        <v/>
      </c>
      <c r="L260" s="16" t="str">
        <f t="shared" ref="L260:L323" si="13">IF(E260&lt;10,"ACHTUNG! Anzahl Beobachtungen unter 10, Mittelwert und P95 sind statistisch nicht robust!","")</f>
        <v/>
      </c>
      <c r="M260" s="16" t="str">
        <f t="shared" ref="M260:M323" si="14">IF(E260&lt;60,"ACHTUNG! Anzahl Beobachtungen unter 60, P95 ist statistisch nicht robust!","")</f>
        <v/>
      </c>
    </row>
    <row r="261" spans="1:13" ht="16.5" x14ac:dyDescent="0.3">
      <c r="A261" s="9">
        <v>4</v>
      </c>
      <c r="B261" s="96" t="s">
        <v>1546</v>
      </c>
      <c r="C261" s="64">
        <v>637</v>
      </c>
      <c r="D261" s="9" t="s">
        <v>2307</v>
      </c>
      <c r="E261" s="9">
        <v>1898</v>
      </c>
      <c r="F261" s="11">
        <v>1.08128893390782</v>
      </c>
      <c r="G261" s="107" t="s">
        <v>6561</v>
      </c>
      <c r="H261" s="11">
        <v>1.12293771650986</v>
      </c>
      <c r="I261" s="11">
        <v>3.2692154820616599</v>
      </c>
      <c r="J261" s="107" t="s">
        <v>6562</v>
      </c>
      <c r="K261" s="102" t="str">
        <f t="shared" si="12"/>
        <v/>
      </c>
      <c r="L261" s="16" t="str">
        <f t="shared" si="13"/>
        <v/>
      </c>
      <c r="M261" s="16" t="str">
        <f t="shared" si="14"/>
        <v/>
      </c>
    </row>
    <row r="262" spans="1:13" ht="16.5" x14ac:dyDescent="0.3">
      <c r="A262" s="9">
        <v>5</v>
      </c>
      <c r="B262" s="96" t="s">
        <v>1547</v>
      </c>
      <c r="C262" s="64">
        <v>638</v>
      </c>
      <c r="D262" s="9" t="s">
        <v>2308</v>
      </c>
      <c r="E262" s="9">
        <v>1898</v>
      </c>
      <c r="F262" s="11">
        <v>1.08079896026565</v>
      </c>
      <c r="G262" s="107" t="s">
        <v>6563</v>
      </c>
      <c r="H262" s="11">
        <v>1.12218451098659</v>
      </c>
      <c r="I262" s="11">
        <v>3.2692154820616599</v>
      </c>
      <c r="J262" s="107" t="s">
        <v>6562</v>
      </c>
      <c r="K262" s="102" t="str">
        <f t="shared" si="12"/>
        <v/>
      </c>
      <c r="L262" s="16" t="str">
        <f t="shared" si="13"/>
        <v/>
      </c>
      <c r="M262" s="16" t="str">
        <f t="shared" si="14"/>
        <v/>
      </c>
    </row>
    <row r="263" spans="1:13" ht="16.5" x14ac:dyDescent="0.3">
      <c r="A263" s="9">
        <v>6</v>
      </c>
      <c r="B263" s="96" t="s">
        <v>1548</v>
      </c>
      <c r="C263" s="64">
        <v>644</v>
      </c>
      <c r="D263" s="9" t="s">
        <v>2309</v>
      </c>
      <c r="E263" s="9">
        <v>795</v>
      </c>
      <c r="F263" s="11">
        <v>0.80264437081590101</v>
      </c>
      <c r="G263" s="107" t="s">
        <v>6564</v>
      </c>
      <c r="H263" s="11">
        <v>0.60938783261586005</v>
      </c>
      <c r="I263" s="11">
        <v>1.9188957898907499</v>
      </c>
      <c r="J263" s="107" t="s">
        <v>6565</v>
      </c>
      <c r="K263" s="102" t="str">
        <f t="shared" si="12"/>
        <v/>
      </c>
      <c r="L263" s="16" t="str">
        <f t="shared" si="13"/>
        <v/>
      </c>
      <c r="M263" s="16" t="str">
        <f t="shared" si="14"/>
        <v/>
      </c>
    </row>
    <row r="264" spans="1:13" ht="16.5" x14ac:dyDescent="0.3">
      <c r="A264" s="9">
        <v>5</v>
      </c>
      <c r="B264" s="96" t="s">
        <v>3070</v>
      </c>
      <c r="C264" s="64">
        <v>645</v>
      </c>
      <c r="D264" s="9" t="s">
        <v>3382</v>
      </c>
      <c r="E264" s="9">
        <v>3</v>
      </c>
      <c r="F264" s="11">
        <v>0.294333504052046</v>
      </c>
      <c r="G264" s="107" t="s">
        <v>6566</v>
      </c>
      <c r="H264" s="11">
        <v>0.24539770498144201</v>
      </c>
      <c r="I264" s="11">
        <v>0.64274005323114003</v>
      </c>
      <c r="J264" s="107" t="s">
        <v>6567</v>
      </c>
      <c r="K264" s="102" t="str">
        <f t="shared" si="12"/>
        <v>ACHTUNG! Anzahl Beobachtungen unter 10, Mittelwert und P95 sind statistisch nicht robust!</v>
      </c>
      <c r="L264" s="16" t="str">
        <f t="shared" si="13"/>
        <v>ACHTUNG! Anzahl Beobachtungen unter 10, Mittelwert und P95 sind statistisch nicht robust!</v>
      </c>
      <c r="M264" s="16" t="str">
        <f t="shared" si="14"/>
        <v>ACHTUNG! Anzahl Beobachtungen unter 60, P95 ist statistisch nicht robust!</v>
      </c>
    </row>
    <row r="265" spans="1:13" ht="16.5" x14ac:dyDescent="0.3">
      <c r="A265" s="9">
        <v>6</v>
      </c>
      <c r="B265" s="96" t="s">
        <v>3071</v>
      </c>
      <c r="C265" s="64">
        <v>647</v>
      </c>
      <c r="D265" s="9" t="s">
        <v>3383</v>
      </c>
      <c r="E265" s="9">
        <v>3</v>
      </c>
      <c r="F265" s="11">
        <v>0.294333504052046</v>
      </c>
      <c r="G265" s="107" t="s">
        <v>6566</v>
      </c>
      <c r="H265" s="11">
        <v>0.24539770498144201</v>
      </c>
      <c r="I265" s="11">
        <v>0.64274005323114003</v>
      </c>
      <c r="J265" s="107" t="s">
        <v>6567</v>
      </c>
      <c r="K265" s="102" t="str">
        <f t="shared" si="12"/>
        <v>ACHTUNG! Anzahl Beobachtungen unter 10, Mittelwert und P95 sind statistisch nicht robust!</v>
      </c>
      <c r="L265" s="16" t="str">
        <f t="shared" si="13"/>
        <v>ACHTUNG! Anzahl Beobachtungen unter 10, Mittelwert und P95 sind statistisch nicht robust!</v>
      </c>
      <c r="M265" s="16" t="str">
        <f t="shared" si="14"/>
        <v>ACHTUNG! Anzahl Beobachtungen unter 60, P95 ist statistisch nicht robust!</v>
      </c>
    </row>
    <row r="266" spans="1:13" ht="16.5" x14ac:dyDescent="0.3">
      <c r="A266" s="9">
        <v>4</v>
      </c>
      <c r="B266" s="96" t="s">
        <v>1549</v>
      </c>
      <c r="C266" s="64">
        <v>654</v>
      </c>
      <c r="D266" s="9" t="s">
        <v>2310</v>
      </c>
      <c r="E266" s="9">
        <v>1231</v>
      </c>
      <c r="F266" s="11">
        <v>0.84506670999315703</v>
      </c>
      <c r="G266" s="107" t="s">
        <v>6568</v>
      </c>
      <c r="H266" s="11">
        <v>0.91452813686373802</v>
      </c>
      <c r="I266" s="11">
        <v>2.71177038263298</v>
      </c>
      <c r="J266" s="107" t="s">
        <v>6569</v>
      </c>
      <c r="K266" s="102" t="str">
        <f t="shared" si="12"/>
        <v/>
      </c>
      <c r="L266" s="16" t="str">
        <f t="shared" si="13"/>
        <v/>
      </c>
      <c r="M266" s="16" t="str">
        <f t="shared" si="14"/>
        <v/>
      </c>
    </row>
    <row r="267" spans="1:13" ht="16.5" x14ac:dyDescent="0.3">
      <c r="A267" s="9">
        <v>5</v>
      </c>
      <c r="B267" s="96" t="s">
        <v>1550</v>
      </c>
      <c r="C267" s="64">
        <v>655</v>
      </c>
      <c r="D267" s="9" t="s">
        <v>2311</v>
      </c>
      <c r="E267" s="9">
        <v>1114</v>
      </c>
      <c r="F267" s="11">
        <v>0.89102654275360405</v>
      </c>
      <c r="G267" s="107" t="s">
        <v>6570</v>
      </c>
      <c r="H267" s="11">
        <v>0.926568844398033</v>
      </c>
      <c r="I267" s="11">
        <v>2.77569292405345</v>
      </c>
      <c r="J267" s="107" t="s">
        <v>6571</v>
      </c>
      <c r="K267" s="102" t="str">
        <f t="shared" si="12"/>
        <v/>
      </c>
      <c r="L267" s="16" t="str">
        <f t="shared" si="13"/>
        <v/>
      </c>
      <c r="M267" s="16" t="str">
        <f t="shared" si="14"/>
        <v/>
      </c>
    </row>
    <row r="268" spans="1:13" ht="16.5" x14ac:dyDescent="0.3">
      <c r="A268" s="9">
        <v>5</v>
      </c>
      <c r="B268" s="96" t="s">
        <v>3072</v>
      </c>
      <c r="C268" s="64">
        <v>656</v>
      </c>
      <c r="D268" s="9" t="s">
        <v>3384</v>
      </c>
      <c r="E268" s="9">
        <v>201</v>
      </c>
      <c r="F268" s="11">
        <v>0.245792368039497</v>
      </c>
      <c r="G268" s="107" t="s">
        <v>6572</v>
      </c>
      <c r="H268" s="11">
        <v>0.41677517756156401</v>
      </c>
      <c r="I268" s="11">
        <v>1.13620739555007</v>
      </c>
      <c r="J268" s="107" t="s">
        <v>6573</v>
      </c>
      <c r="K268" s="102" t="str">
        <f t="shared" si="12"/>
        <v/>
      </c>
      <c r="L268" s="16" t="str">
        <f t="shared" si="13"/>
        <v/>
      </c>
      <c r="M268" s="16" t="str">
        <f t="shared" si="14"/>
        <v/>
      </c>
    </row>
    <row r="269" spans="1:13" ht="16.5" x14ac:dyDescent="0.3">
      <c r="A269" s="9">
        <v>6</v>
      </c>
      <c r="B269" s="96" t="s">
        <v>3073</v>
      </c>
      <c r="C269" s="64">
        <v>657</v>
      </c>
      <c r="D269" s="9" t="s">
        <v>3385</v>
      </c>
      <c r="E269" s="9">
        <v>201</v>
      </c>
      <c r="F269" s="11">
        <v>0.245792368039497</v>
      </c>
      <c r="G269" s="107" t="s">
        <v>6574</v>
      </c>
      <c r="H269" s="11">
        <v>0.41677517756156401</v>
      </c>
      <c r="I269" s="11">
        <v>1.13620739555007</v>
      </c>
      <c r="J269" s="107" t="s">
        <v>6573</v>
      </c>
      <c r="K269" s="102" t="str">
        <f t="shared" si="12"/>
        <v/>
      </c>
      <c r="L269" s="16" t="str">
        <f t="shared" si="13"/>
        <v/>
      </c>
      <c r="M269" s="16" t="str">
        <f t="shared" si="14"/>
        <v/>
      </c>
    </row>
    <row r="270" spans="1:13" ht="16.5" x14ac:dyDescent="0.3">
      <c r="A270" s="9">
        <v>4</v>
      </c>
      <c r="B270" s="96" t="s">
        <v>3074</v>
      </c>
      <c r="C270" s="64">
        <v>662</v>
      </c>
      <c r="D270" s="9" t="s">
        <v>3386</v>
      </c>
      <c r="E270" s="9">
        <v>144</v>
      </c>
      <c r="F270" s="11">
        <v>1.2439295743715799</v>
      </c>
      <c r="G270" s="107" t="s">
        <v>6575</v>
      </c>
      <c r="H270" s="11">
        <v>1.29065471404832</v>
      </c>
      <c r="I270" s="11">
        <v>3.67416950210677</v>
      </c>
      <c r="J270" s="107" t="s">
        <v>6576</v>
      </c>
      <c r="K270" s="102" t="str">
        <f t="shared" si="12"/>
        <v/>
      </c>
      <c r="L270" s="16" t="str">
        <f t="shared" si="13"/>
        <v/>
      </c>
      <c r="M270" s="16" t="str">
        <f t="shared" si="14"/>
        <v/>
      </c>
    </row>
    <row r="271" spans="1:13" ht="16.5" x14ac:dyDescent="0.3">
      <c r="A271" s="9">
        <v>5</v>
      </c>
      <c r="B271" s="96" t="s">
        <v>3075</v>
      </c>
      <c r="C271" s="64">
        <v>663</v>
      </c>
      <c r="D271" s="9" t="s">
        <v>3387</v>
      </c>
      <c r="E271" s="9">
        <v>144</v>
      </c>
      <c r="F271" s="11">
        <v>1.2439295743715799</v>
      </c>
      <c r="G271" s="107" t="s">
        <v>6577</v>
      </c>
      <c r="H271" s="11">
        <v>1.29065471404832</v>
      </c>
      <c r="I271" s="11">
        <v>3.67416950210677</v>
      </c>
      <c r="J271" s="107" t="s">
        <v>6576</v>
      </c>
      <c r="K271" s="102" t="str">
        <f t="shared" si="12"/>
        <v/>
      </c>
      <c r="L271" s="16" t="str">
        <f t="shared" si="13"/>
        <v/>
      </c>
      <c r="M271" s="16" t="str">
        <f t="shared" si="14"/>
        <v/>
      </c>
    </row>
    <row r="272" spans="1:13" ht="16.5" x14ac:dyDescent="0.3">
      <c r="A272" s="9">
        <v>4</v>
      </c>
      <c r="B272" s="96" t="s">
        <v>3681</v>
      </c>
      <c r="C272" s="64">
        <v>670</v>
      </c>
      <c r="D272" s="9" t="s">
        <v>3893</v>
      </c>
      <c r="E272" s="9">
        <v>2</v>
      </c>
      <c r="F272" s="11">
        <v>0.850194096558888</v>
      </c>
      <c r="G272" s="107" t="s">
        <v>6578</v>
      </c>
      <c r="H272" s="11">
        <v>0.72940014257055097</v>
      </c>
      <c r="I272" s="11">
        <v>1.3515164975326801</v>
      </c>
      <c r="J272" s="107" t="s">
        <v>6579</v>
      </c>
      <c r="K272" s="102" t="str">
        <f t="shared" si="12"/>
        <v>ACHTUNG! Anzahl Beobachtungen unter 10, Mittelwert und P95 sind statistisch nicht robust!</v>
      </c>
      <c r="L272" s="16" t="str">
        <f t="shared" si="13"/>
        <v>ACHTUNG! Anzahl Beobachtungen unter 10, Mittelwert und P95 sind statistisch nicht robust!</v>
      </c>
      <c r="M272" s="16" t="str">
        <f t="shared" si="14"/>
        <v>ACHTUNG! Anzahl Beobachtungen unter 60, P95 ist statistisch nicht robust!</v>
      </c>
    </row>
    <row r="273" spans="1:13" ht="16.5" x14ac:dyDescent="0.3">
      <c r="A273" s="9">
        <v>5</v>
      </c>
      <c r="B273" s="96" t="s">
        <v>3682</v>
      </c>
      <c r="C273" s="64">
        <v>671</v>
      </c>
      <c r="D273" s="9" t="s">
        <v>3894</v>
      </c>
      <c r="E273" s="9">
        <v>2</v>
      </c>
      <c r="F273" s="11">
        <v>0.850194096558888</v>
      </c>
      <c r="G273" s="107" t="s">
        <v>6578</v>
      </c>
      <c r="H273" s="11">
        <v>0.72940014257055097</v>
      </c>
      <c r="I273" s="11">
        <v>1.3515164975326801</v>
      </c>
      <c r="J273" s="107" t="s">
        <v>6579</v>
      </c>
      <c r="K273" s="102" t="str">
        <f t="shared" si="12"/>
        <v>ACHTUNG! Anzahl Beobachtungen unter 10, Mittelwert und P95 sind statistisch nicht robust!</v>
      </c>
      <c r="L273" s="16" t="str">
        <f t="shared" si="13"/>
        <v>ACHTUNG! Anzahl Beobachtungen unter 10, Mittelwert und P95 sind statistisch nicht robust!</v>
      </c>
      <c r="M273" s="16" t="str">
        <f t="shared" si="14"/>
        <v>ACHTUNG! Anzahl Beobachtungen unter 60, P95 ist statistisch nicht robust!</v>
      </c>
    </row>
    <row r="274" spans="1:13" ht="16.5" x14ac:dyDescent="0.3">
      <c r="A274" s="9">
        <v>3</v>
      </c>
      <c r="B274" s="96" t="s">
        <v>1551</v>
      </c>
      <c r="C274" s="64">
        <v>673</v>
      </c>
      <c r="D274" s="9" t="s">
        <v>2312</v>
      </c>
      <c r="E274" s="9">
        <v>1737</v>
      </c>
      <c r="F274" s="11">
        <v>1.36000948647343</v>
      </c>
      <c r="G274" s="107" t="s">
        <v>6580</v>
      </c>
      <c r="H274" s="11">
        <v>1.5529310182344001</v>
      </c>
      <c r="I274" s="11">
        <v>4.2789521796612098</v>
      </c>
      <c r="J274" s="107" t="s">
        <v>6581</v>
      </c>
      <c r="K274" s="102" t="str">
        <f t="shared" si="12"/>
        <v/>
      </c>
      <c r="L274" s="16" t="str">
        <f t="shared" si="13"/>
        <v/>
      </c>
      <c r="M274" s="16" t="str">
        <f t="shared" si="14"/>
        <v/>
      </c>
    </row>
    <row r="275" spans="1:13" ht="16.5" x14ac:dyDescent="0.3">
      <c r="A275" s="9">
        <v>4</v>
      </c>
      <c r="B275" s="96" t="s">
        <v>1552</v>
      </c>
      <c r="C275" s="64">
        <v>674</v>
      </c>
      <c r="D275" s="9" t="s">
        <v>2313</v>
      </c>
      <c r="E275" s="9">
        <v>1548</v>
      </c>
      <c r="F275" s="11">
        <v>1.05261344236169</v>
      </c>
      <c r="G275" s="107" t="s">
        <v>6582</v>
      </c>
      <c r="H275" s="11">
        <v>1.0676622039013299</v>
      </c>
      <c r="I275" s="11">
        <v>3.16165693459262</v>
      </c>
      <c r="J275" s="107" t="s">
        <v>6583</v>
      </c>
      <c r="K275" s="102" t="str">
        <f t="shared" si="12"/>
        <v/>
      </c>
      <c r="L275" s="16" t="str">
        <f t="shared" si="13"/>
        <v/>
      </c>
      <c r="M275" s="16" t="str">
        <f t="shared" si="14"/>
        <v/>
      </c>
    </row>
    <row r="276" spans="1:13" ht="16.5" x14ac:dyDescent="0.3">
      <c r="A276" s="9">
        <v>5</v>
      </c>
      <c r="B276" s="96" t="s">
        <v>1553</v>
      </c>
      <c r="C276" s="64">
        <v>675</v>
      </c>
      <c r="D276" s="9" t="s">
        <v>2314</v>
      </c>
      <c r="E276" s="9">
        <v>1039</v>
      </c>
      <c r="F276" s="11">
        <v>0.91028220003191895</v>
      </c>
      <c r="G276" s="107" t="s">
        <v>6584</v>
      </c>
      <c r="H276" s="11">
        <v>0.94075003426910597</v>
      </c>
      <c r="I276" s="11">
        <v>2.56858397919979</v>
      </c>
      <c r="J276" s="107" t="s">
        <v>6585</v>
      </c>
      <c r="K276" s="102" t="str">
        <f t="shared" si="12"/>
        <v/>
      </c>
      <c r="L276" s="16" t="str">
        <f t="shared" si="13"/>
        <v/>
      </c>
      <c r="M276" s="16" t="str">
        <f t="shared" si="14"/>
        <v/>
      </c>
    </row>
    <row r="277" spans="1:13" ht="16.5" x14ac:dyDescent="0.3">
      <c r="A277" s="9">
        <v>6</v>
      </c>
      <c r="B277" s="96" t="s">
        <v>1554</v>
      </c>
      <c r="C277" s="64">
        <v>676</v>
      </c>
      <c r="D277" s="9" t="s">
        <v>2315</v>
      </c>
      <c r="E277" s="9">
        <v>1039</v>
      </c>
      <c r="F277" s="11">
        <v>0.91028220003191895</v>
      </c>
      <c r="G277" s="107" t="s">
        <v>6586</v>
      </c>
      <c r="H277" s="11">
        <v>0.94075003426910597</v>
      </c>
      <c r="I277" s="11">
        <v>2.56858397919979</v>
      </c>
      <c r="J277" s="107" t="s">
        <v>6585</v>
      </c>
      <c r="K277" s="102" t="str">
        <f t="shared" si="12"/>
        <v/>
      </c>
      <c r="L277" s="16" t="str">
        <f t="shared" si="13"/>
        <v/>
      </c>
      <c r="M277" s="16" t="str">
        <f t="shared" si="14"/>
        <v/>
      </c>
    </row>
    <row r="278" spans="1:13" ht="16.5" x14ac:dyDescent="0.3">
      <c r="A278" s="9">
        <v>5</v>
      </c>
      <c r="B278" s="96" t="s">
        <v>1555</v>
      </c>
      <c r="C278" s="64">
        <v>679</v>
      </c>
      <c r="D278" s="9" t="s">
        <v>2316</v>
      </c>
      <c r="E278" s="9">
        <v>222</v>
      </c>
      <c r="F278" s="11">
        <v>0.70608197332334199</v>
      </c>
      <c r="G278" s="107" t="s">
        <v>6587</v>
      </c>
      <c r="H278" s="11">
        <v>0.76011358351441005</v>
      </c>
      <c r="I278" s="11">
        <v>2.1311373304571899</v>
      </c>
      <c r="J278" s="107" t="s">
        <v>6588</v>
      </c>
      <c r="K278" s="102" t="str">
        <f t="shared" si="12"/>
        <v/>
      </c>
      <c r="L278" s="16" t="str">
        <f t="shared" si="13"/>
        <v/>
      </c>
      <c r="M278" s="16" t="str">
        <f t="shared" si="14"/>
        <v/>
      </c>
    </row>
    <row r="279" spans="1:13" ht="16.5" x14ac:dyDescent="0.3">
      <c r="A279" s="9">
        <v>6</v>
      </c>
      <c r="B279" s="96" t="s">
        <v>1556</v>
      </c>
      <c r="C279" s="64">
        <v>680</v>
      </c>
      <c r="D279" s="9" t="s">
        <v>2317</v>
      </c>
      <c r="E279" s="9">
        <v>222</v>
      </c>
      <c r="F279" s="11">
        <v>0.70608197332334199</v>
      </c>
      <c r="G279" s="107" t="s">
        <v>6589</v>
      </c>
      <c r="H279" s="11">
        <v>0.76011358351441005</v>
      </c>
      <c r="I279" s="11">
        <v>2.1311373304571899</v>
      </c>
      <c r="J279" s="107" t="s">
        <v>6588</v>
      </c>
      <c r="K279" s="102" t="str">
        <f t="shared" si="12"/>
        <v/>
      </c>
      <c r="L279" s="16" t="str">
        <f t="shared" si="13"/>
        <v/>
      </c>
      <c r="M279" s="16" t="str">
        <f t="shared" si="14"/>
        <v/>
      </c>
    </row>
    <row r="280" spans="1:13" ht="16.5" x14ac:dyDescent="0.3">
      <c r="A280" s="9">
        <v>5</v>
      </c>
      <c r="B280" s="96" t="s">
        <v>1557</v>
      </c>
      <c r="C280" s="64">
        <v>682</v>
      </c>
      <c r="D280" s="9" t="s">
        <v>2318</v>
      </c>
      <c r="E280" s="9">
        <v>434</v>
      </c>
      <c r="F280" s="11">
        <v>1.2289115191056399</v>
      </c>
      <c r="G280" s="107" t="s">
        <v>6590</v>
      </c>
      <c r="H280" s="11">
        <v>1.0997792547912999</v>
      </c>
      <c r="I280" s="11">
        <v>3.3190582446007899</v>
      </c>
      <c r="J280" s="107" t="s">
        <v>6591</v>
      </c>
      <c r="K280" s="102" t="str">
        <f t="shared" si="12"/>
        <v/>
      </c>
      <c r="L280" s="16" t="str">
        <f t="shared" si="13"/>
        <v/>
      </c>
      <c r="M280" s="16" t="str">
        <f t="shared" si="14"/>
        <v/>
      </c>
    </row>
    <row r="281" spans="1:13" ht="16.5" x14ac:dyDescent="0.3">
      <c r="A281" s="9">
        <v>6</v>
      </c>
      <c r="B281" s="96" t="s">
        <v>1558</v>
      </c>
      <c r="C281" s="64">
        <v>683</v>
      </c>
      <c r="D281" s="9" t="s">
        <v>2319</v>
      </c>
      <c r="E281" s="9">
        <v>434</v>
      </c>
      <c r="F281" s="11">
        <v>1.2289115191056399</v>
      </c>
      <c r="G281" s="107" t="s">
        <v>6592</v>
      </c>
      <c r="H281" s="11">
        <v>1.0997792547912999</v>
      </c>
      <c r="I281" s="11">
        <v>3.3190582446007899</v>
      </c>
      <c r="J281" s="107" t="s">
        <v>6591</v>
      </c>
      <c r="K281" s="102" t="str">
        <f t="shared" si="12"/>
        <v/>
      </c>
      <c r="L281" s="16" t="str">
        <f t="shared" si="13"/>
        <v/>
      </c>
      <c r="M281" s="16" t="str">
        <f t="shared" si="14"/>
        <v/>
      </c>
    </row>
    <row r="282" spans="1:13" ht="16.5" x14ac:dyDescent="0.3">
      <c r="A282" s="9">
        <v>4</v>
      </c>
      <c r="B282" s="96" t="s">
        <v>1559</v>
      </c>
      <c r="C282" s="64">
        <v>698</v>
      </c>
      <c r="D282" s="9" t="s">
        <v>2320</v>
      </c>
      <c r="E282" s="9">
        <v>295</v>
      </c>
      <c r="F282" s="11">
        <v>2.59722364713154</v>
      </c>
      <c r="G282" s="107" t="s">
        <v>6593</v>
      </c>
      <c r="H282" s="11">
        <v>2.2395156087727202</v>
      </c>
      <c r="I282" s="11">
        <v>6.2643847929070802</v>
      </c>
      <c r="J282" s="107" t="s">
        <v>6594</v>
      </c>
      <c r="K282" s="102" t="str">
        <f t="shared" si="12"/>
        <v/>
      </c>
      <c r="L282" s="16" t="str">
        <f t="shared" si="13"/>
        <v/>
      </c>
      <c r="M282" s="16" t="str">
        <f t="shared" si="14"/>
        <v/>
      </c>
    </row>
    <row r="283" spans="1:13" ht="16.5" x14ac:dyDescent="0.3">
      <c r="A283" s="9">
        <v>5</v>
      </c>
      <c r="B283" s="96" t="s">
        <v>1560</v>
      </c>
      <c r="C283" s="64">
        <v>699</v>
      </c>
      <c r="D283" s="9" t="s">
        <v>2321</v>
      </c>
      <c r="E283" s="9">
        <v>61</v>
      </c>
      <c r="F283" s="11">
        <v>2.4075754249224799</v>
      </c>
      <c r="G283" s="107" t="s">
        <v>6595</v>
      </c>
      <c r="H283" s="11">
        <v>2.0473900946916102</v>
      </c>
      <c r="I283" s="11">
        <v>5.5630772405238202</v>
      </c>
      <c r="J283" s="107" t="s">
        <v>6596</v>
      </c>
      <c r="K283" s="102" t="str">
        <f t="shared" si="12"/>
        <v/>
      </c>
      <c r="L283" s="16" t="str">
        <f t="shared" si="13"/>
        <v/>
      </c>
      <c r="M283" s="16" t="str">
        <f t="shared" si="14"/>
        <v/>
      </c>
    </row>
    <row r="284" spans="1:13" ht="16.5" x14ac:dyDescent="0.3">
      <c r="A284" s="9">
        <v>6</v>
      </c>
      <c r="B284" s="96" t="s">
        <v>1561</v>
      </c>
      <c r="C284" s="64">
        <v>700</v>
      </c>
      <c r="D284" s="9" t="s">
        <v>2322</v>
      </c>
      <c r="E284" s="9">
        <v>61</v>
      </c>
      <c r="F284" s="11">
        <v>2.4075754249224799</v>
      </c>
      <c r="G284" s="107" t="s">
        <v>6597</v>
      </c>
      <c r="H284" s="11">
        <v>2.0473900946916102</v>
      </c>
      <c r="I284" s="11">
        <v>5.5630772405238202</v>
      </c>
      <c r="J284" s="107" t="s">
        <v>6596</v>
      </c>
      <c r="K284" s="102" t="str">
        <f t="shared" si="12"/>
        <v/>
      </c>
      <c r="L284" s="16" t="str">
        <f t="shared" si="13"/>
        <v/>
      </c>
      <c r="M284" s="16" t="str">
        <f t="shared" si="14"/>
        <v/>
      </c>
    </row>
    <row r="285" spans="1:13" ht="16.5" x14ac:dyDescent="0.3">
      <c r="A285" s="9">
        <v>5</v>
      </c>
      <c r="B285" s="96" t="s">
        <v>1562</v>
      </c>
      <c r="C285" s="64">
        <v>702</v>
      </c>
      <c r="D285" s="9" t="s">
        <v>2323</v>
      </c>
      <c r="E285" s="9">
        <v>146</v>
      </c>
      <c r="F285" s="11">
        <v>2.29917722618455</v>
      </c>
      <c r="G285" s="107" t="s">
        <v>6598</v>
      </c>
      <c r="H285" s="11">
        <v>2.11504524921203</v>
      </c>
      <c r="I285" s="11">
        <v>4.8549971500464304</v>
      </c>
      <c r="J285" s="107" t="s">
        <v>6599</v>
      </c>
      <c r="K285" s="102" t="str">
        <f t="shared" si="12"/>
        <v/>
      </c>
      <c r="L285" s="16" t="str">
        <f t="shared" si="13"/>
        <v/>
      </c>
      <c r="M285" s="16" t="str">
        <f t="shared" si="14"/>
        <v/>
      </c>
    </row>
    <row r="286" spans="1:13" ht="16.5" x14ac:dyDescent="0.3">
      <c r="A286" s="9">
        <v>6</v>
      </c>
      <c r="B286" s="96" t="s">
        <v>1563</v>
      </c>
      <c r="C286" s="64">
        <v>703</v>
      </c>
      <c r="D286" s="9" t="s">
        <v>2324</v>
      </c>
      <c r="E286" s="9">
        <v>146</v>
      </c>
      <c r="F286" s="11">
        <v>2.29917722618455</v>
      </c>
      <c r="G286" s="107" t="s">
        <v>6600</v>
      </c>
      <c r="H286" s="11">
        <v>2.11504524921203</v>
      </c>
      <c r="I286" s="11">
        <v>4.8549971500464304</v>
      </c>
      <c r="J286" s="107" t="s">
        <v>6599</v>
      </c>
      <c r="K286" s="102" t="str">
        <f t="shared" si="12"/>
        <v/>
      </c>
      <c r="L286" s="16" t="str">
        <f t="shared" si="13"/>
        <v/>
      </c>
      <c r="M286" s="16" t="str">
        <f t="shared" si="14"/>
        <v/>
      </c>
    </row>
    <row r="287" spans="1:13" ht="16.5" x14ac:dyDescent="0.3">
      <c r="A287" s="9">
        <v>5</v>
      </c>
      <c r="B287" s="96" t="s">
        <v>1564</v>
      </c>
      <c r="C287" s="64">
        <v>707</v>
      </c>
      <c r="D287" s="9" t="s">
        <v>2325</v>
      </c>
      <c r="E287" s="9">
        <v>94</v>
      </c>
      <c r="F287" s="11">
        <v>3.0404035400712401</v>
      </c>
      <c r="G287" s="107" t="s">
        <v>6601</v>
      </c>
      <c r="H287" s="11">
        <v>2.1943855724869898</v>
      </c>
      <c r="I287" s="11">
        <v>7.2559588212233601</v>
      </c>
      <c r="J287" s="107" t="s">
        <v>6602</v>
      </c>
      <c r="K287" s="102" t="str">
        <f t="shared" si="12"/>
        <v/>
      </c>
      <c r="L287" s="16" t="str">
        <f t="shared" si="13"/>
        <v/>
      </c>
      <c r="M287" s="16" t="str">
        <f t="shared" si="14"/>
        <v/>
      </c>
    </row>
    <row r="288" spans="1:13" ht="16.5" x14ac:dyDescent="0.3">
      <c r="A288" s="9">
        <v>6</v>
      </c>
      <c r="B288" s="96" t="s">
        <v>1565</v>
      </c>
      <c r="C288" s="64">
        <v>708</v>
      </c>
      <c r="D288" s="9" t="s">
        <v>2326</v>
      </c>
      <c r="E288" s="9">
        <v>94</v>
      </c>
      <c r="F288" s="11">
        <v>3.0404035400712401</v>
      </c>
      <c r="G288" s="107" t="s">
        <v>6603</v>
      </c>
      <c r="H288" s="11">
        <v>2.1943855724869898</v>
      </c>
      <c r="I288" s="11">
        <v>7.2559588212233601</v>
      </c>
      <c r="J288" s="107" t="s">
        <v>6602</v>
      </c>
      <c r="K288" s="102" t="str">
        <f t="shared" si="12"/>
        <v/>
      </c>
      <c r="L288" s="16" t="str">
        <f t="shared" si="13"/>
        <v/>
      </c>
      <c r="M288" s="16" t="str">
        <f t="shared" si="14"/>
        <v/>
      </c>
    </row>
    <row r="289" spans="1:13" ht="16.5" x14ac:dyDescent="0.3">
      <c r="A289" s="9">
        <v>3</v>
      </c>
      <c r="B289" s="96" t="s">
        <v>1566</v>
      </c>
      <c r="C289" s="64">
        <v>710</v>
      </c>
      <c r="D289" s="9" t="s">
        <v>2327</v>
      </c>
      <c r="E289" s="9">
        <v>91</v>
      </c>
      <c r="F289" s="11">
        <v>0.68992665602890402</v>
      </c>
      <c r="G289" s="107" t="s">
        <v>6604</v>
      </c>
      <c r="H289" s="11">
        <v>0.62540449353191196</v>
      </c>
      <c r="I289" s="11">
        <v>1.8492248578535899</v>
      </c>
      <c r="J289" s="107" t="s">
        <v>6605</v>
      </c>
      <c r="K289" s="102" t="str">
        <f t="shared" si="12"/>
        <v/>
      </c>
      <c r="L289" s="16" t="str">
        <f t="shared" si="13"/>
        <v/>
      </c>
      <c r="M289" s="16" t="str">
        <f t="shared" si="14"/>
        <v/>
      </c>
    </row>
    <row r="290" spans="1:13" ht="16.5" x14ac:dyDescent="0.3">
      <c r="A290" s="9">
        <v>4</v>
      </c>
      <c r="B290" s="96" t="s">
        <v>1567</v>
      </c>
      <c r="C290" s="64">
        <v>711</v>
      </c>
      <c r="D290" s="9" t="s">
        <v>2328</v>
      </c>
      <c r="E290" s="9">
        <v>91</v>
      </c>
      <c r="F290" s="11">
        <v>0.68992665602890402</v>
      </c>
      <c r="G290" s="107" t="s">
        <v>6606</v>
      </c>
      <c r="H290" s="11">
        <v>0.62540449353191196</v>
      </c>
      <c r="I290" s="11">
        <v>1.8492248578535899</v>
      </c>
      <c r="J290" s="107" t="s">
        <v>6605</v>
      </c>
      <c r="K290" s="102" t="str">
        <f t="shared" si="12"/>
        <v/>
      </c>
      <c r="L290" s="16" t="str">
        <f t="shared" si="13"/>
        <v/>
      </c>
      <c r="M290" s="16" t="str">
        <f t="shared" si="14"/>
        <v/>
      </c>
    </row>
    <row r="291" spans="1:13" ht="16.5" x14ac:dyDescent="0.3">
      <c r="A291" s="9">
        <v>5</v>
      </c>
      <c r="B291" s="96" t="s">
        <v>3683</v>
      </c>
      <c r="C291" s="64">
        <v>712</v>
      </c>
      <c r="D291" s="9" t="s">
        <v>3895</v>
      </c>
      <c r="E291" s="9">
        <v>4</v>
      </c>
      <c r="F291" s="11">
        <v>1.77030204343454</v>
      </c>
      <c r="G291" s="107" t="s">
        <v>6607</v>
      </c>
      <c r="H291" s="11">
        <v>0.444235276540139</v>
      </c>
      <c r="I291" s="11">
        <v>2.2697073116025299</v>
      </c>
      <c r="J291" s="107" t="s">
        <v>6608</v>
      </c>
      <c r="K291" s="102" t="str">
        <f t="shared" si="12"/>
        <v>ACHTUNG! Anzahl Beobachtungen unter 10, Mittelwert und P95 sind statistisch nicht robust!</v>
      </c>
      <c r="L291" s="16" t="str">
        <f t="shared" si="13"/>
        <v>ACHTUNG! Anzahl Beobachtungen unter 10, Mittelwert und P95 sind statistisch nicht robust!</v>
      </c>
      <c r="M291" s="16" t="str">
        <f t="shared" si="14"/>
        <v>ACHTUNG! Anzahl Beobachtungen unter 60, P95 ist statistisch nicht robust!</v>
      </c>
    </row>
    <row r="292" spans="1:13" ht="16.5" x14ac:dyDescent="0.3">
      <c r="A292" s="9">
        <v>2</v>
      </c>
      <c r="B292" s="96" t="s">
        <v>1568</v>
      </c>
      <c r="C292" s="64">
        <v>714</v>
      </c>
      <c r="D292" s="9" t="s">
        <v>2329</v>
      </c>
      <c r="E292" s="9">
        <v>1619</v>
      </c>
      <c r="F292" s="11">
        <v>0.90797877573769303</v>
      </c>
      <c r="G292" s="107" t="s">
        <v>6609</v>
      </c>
      <c r="H292" s="11">
        <v>1.06375594321619</v>
      </c>
      <c r="I292" s="11">
        <v>2.90003493689386</v>
      </c>
      <c r="J292" s="107" t="s">
        <v>6610</v>
      </c>
      <c r="K292" s="102" t="str">
        <f t="shared" si="12"/>
        <v/>
      </c>
      <c r="L292" s="16" t="str">
        <f t="shared" si="13"/>
        <v/>
      </c>
      <c r="M292" s="16" t="str">
        <f t="shared" si="14"/>
        <v/>
      </c>
    </row>
    <row r="293" spans="1:13" ht="16.5" x14ac:dyDescent="0.3">
      <c r="A293" s="9">
        <v>3</v>
      </c>
      <c r="B293" s="96" t="s">
        <v>1569</v>
      </c>
      <c r="C293" s="64">
        <v>715</v>
      </c>
      <c r="D293" s="9" t="s">
        <v>2330</v>
      </c>
      <c r="E293" s="9">
        <v>104</v>
      </c>
      <c r="F293" s="11">
        <v>1.01992813212164</v>
      </c>
      <c r="G293" s="107" t="s">
        <v>6611</v>
      </c>
      <c r="H293" s="11">
        <v>1.01824196149198</v>
      </c>
      <c r="I293" s="11">
        <v>3.0720038353726</v>
      </c>
      <c r="J293" s="107" t="s">
        <v>6612</v>
      </c>
      <c r="K293" s="102" t="str">
        <f t="shared" si="12"/>
        <v/>
      </c>
      <c r="L293" s="16" t="str">
        <f t="shared" si="13"/>
        <v/>
      </c>
      <c r="M293" s="16" t="str">
        <f t="shared" si="14"/>
        <v/>
      </c>
    </row>
    <row r="294" spans="1:13" ht="16.5" x14ac:dyDescent="0.3">
      <c r="A294" s="9">
        <v>4</v>
      </c>
      <c r="B294" s="96" t="s">
        <v>1570</v>
      </c>
      <c r="C294" s="64">
        <v>716</v>
      </c>
      <c r="D294" s="9" t="s">
        <v>2331</v>
      </c>
      <c r="E294" s="9">
        <v>104</v>
      </c>
      <c r="F294" s="11">
        <v>1.01992813212164</v>
      </c>
      <c r="G294" s="107" t="s">
        <v>6613</v>
      </c>
      <c r="H294" s="11">
        <v>1.01824196149198</v>
      </c>
      <c r="I294" s="11">
        <v>3.0720038353726</v>
      </c>
      <c r="J294" s="107" t="s">
        <v>6612</v>
      </c>
      <c r="K294" s="102" t="str">
        <f t="shared" si="12"/>
        <v/>
      </c>
      <c r="L294" s="16" t="str">
        <f t="shared" si="13"/>
        <v/>
      </c>
      <c r="M294" s="16" t="str">
        <f t="shared" si="14"/>
        <v/>
      </c>
    </row>
    <row r="295" spans="1:13" ht="16.5" x14ac:dyDescent="0.3">
      <c r="A295" s="9">
        <v>3</v>
      </c>
      <c r="B295" s="96" t="s">
        <v>1571</v>
      </c>
      <c r="C295" s="64">
        <v>717</v>
      </c>
      <c r="D295" s="9" t="s">
        <v>2332</v>
      </c>
      <c r="E295" s="9">
        <v>1329</v>
      </c>
      <c r="F295" s="11">
        <v>0.63839195756118805</v>
      </c>
      <c r="G295" s="107" t="s">
        <v>6614</v>
      </c>
      <c r="H295" s="11">
        <v>0.87223284053942596</v>
      </c>
      <c r="I295" s="11">
        <v>2.3025428370833598</v>
      </c>
      <c r="J295" s="107" t="s">
        <v>6615</v>
      </c>
      <c r="K295" s="102" t="str">
        <f t="shared" si="12"/>
        <v/>
      </c>
      <c r="L295" s="16" t="str">
        <f t="shared" si="13"/>
        <v/>
      </c>
      <c r="M295" s="16" t="str">
        <f t="shared" si="14"/>
        <v/>
      </c>
    </row>
    <row r="296" spans="1:13" ht="16.5" x14ac:dyDescent="0.3">
      <c r="A296" s="9">
        <v>4</v>
      </c>
      <c r="B296" s="96" t="s">
        <v>1572</v>
      </c>
      <c r="C296" s="64">
        <v>718</v>
      </c>
      <c r="D296" s="9" t="s">
        <v>2333</v>
      </c>
      <c r="E296" s="9">
        <v>1329</v>
      </c>
      <c r="F296" s="11">
        <v>0.63839195756118805</v>
      </c>
      <c r="G296" s="107" t="s">
        <v>6616</v>
      </c>
      <c r="H296" s="11">
        <v>0.87223284053942596</v>
      </c>
      <c r="I296" s="11">
        <v>2.3025428370833598</v>
      </c>
      <c r="J296" s="107" t="s">
        <v>6615</v>
      </c>
      <c r="K296" s="102" t="str">
        <f t="shared" si="12"/>
        <v/>
      </c>
      <c r="L296" s="16" t="str">
        <f t="shared" si="13"/>
        <v/>
      </c>
      <c r="M296" s="16" t="str">
        <f t="shared" si="14"/>
        <v/>
      </c>
    </row>
    <row r="297" spans="1:13" ht="16.5" x14ac:dyDescent="0.3">
      <c r="A297" s="9">
        <v>3</v>
      </c>
      <c r="B297" s="96" t="s">
        <v>1573</v>
      </c>
      <c r="C297" s="64">
        <v>721</v>
      </c>
      <c r="D297" s="9" t="s">
        <v>2334</v>
      </c>
      <c r="E297" s="9">
        <v>847</v>
      </c>
      <c r="F297" s="11">
        <v>0.39921777581420298</v>
      </c>
      <c r="G297" s="107" t="s">
        <v>6617</v>
      </c>
      <c r="H297" s="11">
        <v>0.50722087615507905</v>
      </c>
      <c r="I297" s="11">
        <v>1.2031530797213501</v>
      </c>
      <c r="J297" s="107" t="s">
        <v>6618</v>
      </c>
      <c r="K297" s="102" t="str">
        <f t="shared" si="12"/>
        <v/>
      </c>
      <c r="L297" s="16" t="str">
        <f t="shared" si="13"/>
        <v/>
      </c>
      <c r="M297" s="16" t="str">
        <f t="shared" si="14"/>
        <v/>
      </c>
    </row>
    <row r="298" spans="1:13" ht="16.5" x14ac:dyDescent="0.3">
      <c r="A298" s="9">
        <v>4</v>
      </c>
      <c r="B298" s="96" t="s">
        <v>1574</v>
      </c>
      <c r="C298" s="64">
        <v>722</v>
      </c>
      <c r="D298" s="9" t="s">
        <v>2335</v>
      </c>
      <c r="E298" s="9">
        <v>847</v>
      </c>
      <c r="F298" s="11">
        <v>0.39921777581420298</v>
      </c>
      <c r="G298" s="107" t="s">
        <v>6619</v>
      </c>
      <c r="H298" s="11">
        <v>0.50722087615507905</v>
      </c>
      <c r="I298" s="11">
        <v>1.2031530797213501</v>
      </c>
      <c r="J298" s="107" t="s">
        <v>6618</v>
      </c>
      <c r="K298" s="102" t="str">
        <f t="shared" si="12"/>
        <v/>
      </c>
      <c r="L298" s="16" t="str">
        <f t="shared" si="13"/>
        <v/>
      </c>
      <c r="M298" s="16" t="str">
        <f t="shared" si="14"/>
        <v/>
      </c>
    </row>
    <row r="299" spans="1:13" ht="16.5" x14ac:dyDescent="0.3">
      <c r="A299" s="9">
        <v>3</v>
      </c>
      <c r="B299" s="96" t="s">
        <v>3076</v>
      </c>
      <c r="C299" s="64">
        <v>723</v>
      </c>
      <c r="D299" s="9" t="s">
        <v>3388</v>
      </c>
      <c r="E299" s="9">
        <v>77</v>
      </c>
      <c r="F299" s="11">
        <v>0.15579557635892399</v>
      </c>
      <c r="G299" s="107" t="s">
        <v>6620</v>
      </c>
      <c r="H299" s="11">
        <v>0.16887757474735299</v>
      </c>
      <c r="I299" s="11">
        <v>0.517858480323936</v>
      </c>
      <c r="J299" s="107" t="s">
        <v>6621</v>
      </c>
      <c r="K299" s="102" t="str">
        <f t="shared" si="12"/>
        <v/>
      </c>
      <c r="L299" s="16" t="str">
        <f t="shared" si="13"/>
        <v/>
      </c>
      <c r="M299" s="16" t="str">
        <f t="shared" si="14"/>
        <v/>
      </c>
    </row>
    <row r="300" spans="1:13" ht="16.5" x14ac:dyDescent="0.3">
      <c r="A300" s="9">
        <v>3</v>
      </c>
      <c r="B300" s="96" t="s">
        <v>3684</v>
      </c>
      <c r="C300" s="64">
        <v>727</v>
      </c>
      <c r="D300" s="9" t="s">
        <v>3896</v>
      </c>
      <c r="E300" s="9">
        <v>1</v>
      </c>
      <c r="F300" s="11">
        <v>1.09439538684894</v>
      </c>
      <c r="G300" s="107"/>
      <c r="H300" s="11"/>
      <c r="I300" s="11"/>
      <c r="J300" s="107"/>
      <c r="K300" s="102" t="str">
        <f t="shared" si="12"/>
        <v>ACHTUNG! Anzahl Beobachtungen unter 10, Mittelwert und P95 sind statistisch nicht robust!</v>
      </c>
      <c r="L300" s="16" t="str">
        <f t="shared" si="13"/>
        <v>ACHTUNG! Anzahl Beobachtungen unter 10, Mittelwert und P95 sind statistisch nicht robust!</v>
      </c>
      <c r="M300" s="16" t="str">
        <f t="shared" si="14"/>
        <v>ACHTUNG! Anzahl Beobachtungen unter 60, P95 ist statistisch nicht robust!</v>
      </c>
    </row>
    <row r="301" spans="1:13" ht="16.5" x14ac:dyDescent="0.3">
      <c r="A301" s="9">
        <v>4</v>
      </c>
      <c r="B301" s="96" t="s">
        <v>3685</v>
      </c>
      <c r="C301" s="64">
        <v>728</v>
      </c>
      <c r="D301" s="9" t="s">
        <v>3897</v>
      </c>
      <c r="E301" s="9">
        <v>1</v>
      </c>
      <c r="F301" s="11">
        <v>1.09439538684894</v>
      </c>
      <c r="G301" s="107"/>
      <c r="H301" s="11"/>
      <c r="I301" s="11"/>
      <c r="J301" s="107"/>
      <c r="K301" s="102" t="str">
        <f t="shared" si="12"/>
        <v>ACHTUNG! Anzahl Beobachtungen unter 10, Mittelwert und P95 sind statistisch nicht robust!</v>
      </c>
      <c r="L301" s="16" t="str">
        <f t="shared" si="13"/>
        <v>ACHTUNG! Anzahl Beobachtungen unter 10, Mittelwert und P95 sind statistisch nicht robust!</v>
      </c>
      <c r="M301" s="16" t="str">
        <f t="shared" si="14"/>
        <v>ACHTUNG! Anzahl Beobachtungen unter 60, P95 ist statistisch nicht robust!</v>
      </c>
    </row>
    <row r="302" spans="1:13" ht="16.5" x14ac:dyDescent="0.3">
      <c r="A302" s="9">
        <v>3</v>
      </c>
      <c r="B302" s="96" t="s">
        <v>3077</v>
      </c>
      <c r="C302" s="64">
        <v>734</v>
      </c>
      <c r="D302" s="9" t="s">
        <v>3389</v>
      </c>
      <c r="E302" s="9">
        <v>19</v>
      </c>
      <c r="F302" s="11">
        <v>0.69537949975220104</v>
      </c>
      <c r="G302" s="107" t="s">
        <v>6622</v>
      </c>
      <c r="H302" s="11">
        <v>0.47685039252902001</v>
      </c>
      <c r="I302" s="11">
        <v>1.6892898315184901</v>
      </c>
      <c r="J302" s="107" t="s">
        <v>6623</v>
      </c>
      <c r="K302" s="102" t="str">
        <f t="shared" si="12"/>
        <v>ACHTUNG! Anzahl Beobachtungen unter 60, P95 ist statistisch nicht robust!</v>
      </c>
      <c r="L302" s="16" t="str">
        <f t="shared" si="13"/>
        <v/>
      </c>
      <c r="M302" s="16" t="str">
        <f t="shared" si="14"/>
        <v>ACHTUNG! Anzahl Beobachtungen unter 60, P95 ist statistisch nicht robust!</v>
      </c>
    </row>
    <row r="303" spans="1:13" ht="16.5" x14ac:dyDescent="0.3">
      <c r="A303" s="9">
        <v>4</v>
      </c>
      <c r="B303" s="96" t="s">
        <v>3078</v>
      </c>
      <c r="C303" s="64">
        <v>735</v>
      </c>
      <c r="D303" s="9" t="s">
        <v>3390</v>
      </c>
      <c r="E303" s="9">
        <v>19</v>
      </c>
      <c r="F303" s="11">
        <v>0.69537949975220104</v>
      </c>
      <c r="G303" s="107" t="s">
        <v>6624</v>
      </c>
      <c r="H303" s="11">
        <v>0.47685039252902001</v>
      </c>
      <c r="I303" s="11">
        <v>1.6892898315184901</v>
      </c>
      <c r="J303" s="107" t="s">
        <v>6623</v>
      </c>
      <c r="K303" s="102" t="str">
        <f t="shared" si="12"/>
        <v>ACHTUNG! Anzahl Beobachtungen unter 60, P95 ist statistisch nicht robust!</v>
      </c>
      <c r="L303" s="16" t="str">
        <f t="shared" si="13"/>
        <v/>
      </c>
      <c r="M303" s="16" t="str">
        <f t="shared" si="14"/>
        <v>ACHTUNG! Anzahl Beobachtungen unter 60, P95 ist statistisch nicht robust!</v>
      </c>
    </row>
    <row r="304" spans="1:13" ht="16.5" x14ac:dyDescent="0.3">
      <c r="A304" s="9">
        <v>3</v>
      </c>
      <c r="B304" s="96" t="s">
        <v>1577</v>
      </c>
      <c r="C304" s="64">
        <v>745</v>
      </c>
      <c r="D304" s="9" t="s">
        <v>2338</v>
      </c>
      <c r="E304" s="9">
        <v>202</v>
      </c>
      <c r="F304" s="11">
        <v>0.591496763402929</v>
      </c>
      <c r="G304" s="107" t="s">
        <v>6625</v>
      </c>
      <c r="H304" s="11">
        <v>0.89985844914568103</v>
      </c>
      <c r="I304" s="11">
        <v>2.0349242784936701</v>
      </c>
      <c r="J304" s="107" t="s">
        <v>6626</v>
      </c>
      <c r="K304" s="102" t="str">
        <f t="shared" si="12"/>
        <v/>
      </c>
      <c r="L304" s="16" t="str">
        <f t="shared" si="13"/>
        <v/>
      </c>
      <c r="M304" s="16" t="str">
        <f t="shared" si="14"/>
        <v/>
      </c>
    </row>
    <row r="305" spans="1:13" ht="16.5" x14ac:dyDescent="0.3">
      <c r="A305" s="9">
        <v>4</v>
      </c>
      <c r="B305" s="96" t="s">
        <v>3686</v>
      </c>
      <c r="C305" s="64">
        <v>746</v>
      </c>
      <c r="D305" s="9" t="s">
        <v>3898</v>
      </c>
      <c r="E305" s="9">
        <v>10</v>
      </c>
      <c r="F305" s="11">
        <v>0.94629005614959205</v>
      </c>
      <c r="G305" s="107" t="s">
        <v>6627</v>
      </c>
      <c r="H305" s="11">
        <v>0.58234595534422096</v>
      </c>
      <c r="I305" s="11">
        <v>1.7039728682170501</v>
      </c>
      <c r="J305" s="107" t="s">
        <v>6628</v>
      </c>
      <c r="K305" s="102" t="str">
        <f t="shared" si="12"/>
        <v>ACHTUNG! Anzahl Beobachtungen unter 60, P95 ist statistisch nicht robust!</v>
      </c>
      <c r="L305" s="16" t="str">
        <f t="shared" si="13"/>
        <v/>
      </c>
      <c r="M305" s="16" t="str">
        <f t="shared" si="14"/>
        <v>ACHTUNG! Anzahl Beobachtungen unter 60, P95 ist statistisch nicht robust!</v>
      </c>
    </row>
    <row r="306" spans="1:13" ht="16.5" x14ac:dyDescent="0.3">
      <c r="A306" s="9">
        <v>4</v>
      </c>
      <c r="B306" s="96" t="s">
        <v>3079</v>
      </c>
      <c r="C306" s="64">
        <v>750</v>
      </c>
      <c r="D306" s="9" t="s">
        <v>3391</v>
      </c>
      <c r="E306" s="9">
        <v>193</v>
      </c>
      <c r="F306" s="11">
        <v>0.56152210755528997</v>
      </c>
      <c r="G306" s="107" t="s">
        <v>6629</v>
      </c>
      <c r="H306" s="11">
        <v>0.907200278413266</v>
      </c>
      <c r="I306" s="11">
        <v>2.0526737517288698</v>
      </c>
      <c r="J306" s="107" t="s">
        <v>6630</v>
      </c>
      <c r="K306" s="102" t="str">
        <f t="shared" si="12"/>
        <v/>
      </c>
      <c r="L306" s="16" t="str">
        <f t="shared" si="13"/>
        <v/>
      </c>
      <c r="M306" s="16" t="str">
        <f t="shared" si="14"/>
        <v/>
      </c>
    </row>
    <row r="307" spans="1:13" ht="16.5" x14ac:dyDescent="0.3">
      <c r="A307" s="9">
        <v>3</v>
      </c>
      <c r="B307" s="96" t="s">
        <v>3687</v>
      </c>
      <c r="C307" s="64">
        <v>752</v>
      </c>
      <c r="D307" s="9" t="s">
        <v>3899</v>
      </c>
      <c r="E307" s="9">
        <v>6</v>
      </c>
      <c r="F307" s="11">
        <v>0.98917786004831199</v>
      </c>
      <c r="G307" s="107" t="s">
        <v>6631</v>
      </c>
      <c r="H307" s="11">
        <v>1.00837083030259</v>
      </c>
      <c r="I307" s="11">
        <v>2.16336911794484</v>
      </c>
      <c r="J307" s="107" t="s">
        <v>6632</v>
      </c>
      <c r="K307" s="102" t="str">
        <f t="shared" si="12"/>
        <v>ACHTUNG! Anzahl Beobachtungen unter 10, Mittelwert und P95 sind statistisch nicht robust!</v>
      </c>
      <c r="L307" s="16" t="str">
        <f t="shared" si="13"/>
        <v>ACHTUNG! Anzahl Beobachtungen unter 10, Mittelwert und P95 sind statistisch nicht robust!</v>
      </c>
      <c r="M307" s="16" t="str">
        <f t="shared" si="14"/>
        <v>ACHTUNG! Anzahl Beobachtungen unter 60, P95 ist statistisch nicht robust!</v>
      </c>
    </row>
    <row r="308" spans="1:13" ht="16.5" x14ac:dyDescent="0.3">
      <c r="A308" s="9">
        <v>4</v>
      </c>
      <c r="B308" s="96" t="s">
        <v>3688</v>
      </c>
      <c r="C308" s="64">
        <v>753</v>
      </c>
      <c r="D308" s="9" t="s">
        <v>3900</v>
      </c>
      <c r="E308" s="9">
        <v>6</v>
      </c>
      <c r="F308" s="11">
        <v>0.98917786004831199</v>
      </c>
      <c r="G308" s="107" t="s">
        <v>6633</v>
      </c>
      <c r="H308" s="11">
        <v>1.00837083030259</v>
      </c>
      <c r="I308" s="11">
        <v>2.16336911794484</v>
      </c>
      <c r="J308" s="107" t="s">
        <v>6632</v>
      </c>
      <c r="K308" s="102" t="str">
        <f t="shared" si="12"/>
        <v>ACHTUNG! Anzahl Beobachtungen unter 10, Mittelwert und P95 sind statistisch nicht robust!</v>
      </c>
      <c r="L308" s="16" t="str">
        <f t="shared" si="13"/>
        <v>ACHTUNG! Anzahl Beobachtungen unter 10, Mittelwert und P95 sind statistisch nicht robust!</v>
      </c>
      <c r="M308" s="16" t="str">
        <f t="shared" si="14"/>
        <v>ACHTUNG! Anzahl Beobachtungen unter 60, P95 ist statistisch nicht robust!</v>
      </c>
    </row>
    <row r="309" spans="1:13" ht="16.5" x14ac:dyDescent="0.3">
      <c r="A309" s="9">
        <v>3</v>
      </c>
      <c r="B309" s="96" t="s">
        <v>3080</v>
      </c>
      <c r="C309" s="64">
        <v>761</v>
      </c>
      <c r="D309" s="9" t="s">
        <v>3392</v>
      </c>
      <c r="E309" s="9">
        <v>34</v>
      </c>
      <c r="F309" s="11">
        <v>0.49409705441365098</v>
      </c>
      <c r="G309" s="107" t="s">
        <v>6634</v>
      </c>
      <c r="H309" s="11">
        <v>0.58734269330632205</v>
      </c>
      <c r="I309" s="11">
        <v>1.7143425257649501</v>
      </c>
      <c r="J309" s="107" t="s">
        <v>6635</v>
      </c>
      <c r="K309" s="102" t="str">
        <f t="shared" si="12"/>
        <v>ACHTUNG! Anzahl Beobachtungen unter 60, P95 ist statistisch nicht robust!</v>
      </c>
      <c r="L309" s="16" t="str">
        <f t="shared" si="13"/>
        <v/>
      </c>
      <c r="M309" s="16" t="str">
        <f t="shared" si="14"/>
        <v>ACHTUNG! Anzahl Beobachtungen unter 60, P95 ist statistisch nicht robust!</v>
      </c>
    </row>
    <row r="310" spans="1:13" ht="16.5" x14ac:dyDescent="0.3">
      <c r="A310" s="9">
        <v>4</v>
      </c>
      <c r="B310" s="96" t="s">
        <v>3081</v>
      </c>
      <c r="C310" s="64">
        <v>762</v>
      </c>
      <c r="D310" s="9" t="s">
        <v>3393</v>
      </c>
      <c r="E310" s="9">
        <v>34</v>
      </c>
      <c r="F310" s="11">
        <v>0.49409705441365098</v>
      </c>
      <c r="G310" s="107" t="s">
        <v>6636</v>
      </c>
      <c r="H310" s="11">
        <v>0.58734269330632205</v>
      </c>
      <c r="I310" s="11">
        <v>1.7143425257649501</v>
      </c>
      <c r="J310" s="107" t="s">
        <v>6635</v>
      </c>
      <c r="K310" s="102" t="str">
        <f t="shared" si="12"/>
        <v>ACHTUNG! Anzahl Beobachtungen unter 60, P95 ist statistisch nicht robust!</v>
      </c>
      <c r="L310" s="16" t="str">
        <f t="shared" si="13"/>
        <v/>
      </c>
      <c r="M310" s="16" t="str">
        <f t="shared" si="14"/>
        <v>ACHTUNG! Anzahl Beobachtungen unter 60, P95 ist statistisch nicht robust!</v>
      </c>
    </row>
    <row r="311" spans="1:13" ht="16.5" x14ac:dyDescent="0.3">
      <c r="A311" s="9">
        <v>2</v>
      </c>
      <c r="B311" s="96" t="s">
        <v>3689</v>
      </c>
      <c r="C311" s="64">
        <v>768</v>
      </c>
      <c r="D311" s="9" t="s">
        <v>3901</v>
      </c>
      <c r="E311" s="9">
        <v>8</v>
      </c>
      <c r="F311" s="11">
        <v>0.164288733943979</v>
      </c>
      <c r="G311" s="107" t="s">
        <v>6637</v>
      </c>
      <c r="H311" s="11">
        <v>0.44270475746043197</v>
      </c>
      <c r="I311" s="11">
        <v>1.06142715043577</v>
      </c>
      <c r="J311" s="107" t="s">
        <v>6638</v>
      </c>
      <c r="K311" s="102" t="str">
        <f t="shared" si="12"/>
        <v>ACHTUNG! Anzahl Beobachtungen unter 10, Mittelwert und P95 sind statistisch nicht robust!</v>
      </c>
      <c r="L311" s="16" t="str">
        <f t="shared" si="13"/>
        <v>ACHTUNG! Anzahl Beobachtungen unter 10, Mittelwert und P95 sind statistisch nicht robust!</v>
      </c>
      <c r="M311" s="16" t="str">
        <f t="shared" si="14"/>
        <v>ACHTUNG! Anzahl Beobachtungen unter 60, P95 ist statistisch nicht robust!</v>
      </c>
    </row>
    <row r="312" spans="1:13" ht="16.5" x14ac:dyDescent="0.3">
      <c r="A312" s="9">
        <v>3</v>
      </c>
      <c r="B312" s="96" t="s">
        <v>3690</v>
      </c>
      <c r="C312" s="64">
        <v>772</v>
      </c>
      <c r="D312" s="9" t="s">
        <v>3902</v>
      </c>
      <c r="E312" s="9">
        <v>6</v>
      </c>
      <c r="F312" s="11">
        <v>2.57455199209995E-2</v>
      </c>
      <c r="G312" s="107" t="s">
        <v>6639</v>
      </c>
      <c r="H312" s="11">
        <v>3.6907889156367002E-2</v>
      </c>
      <c r="I312" s="11">
        <v>7.4275931347026897E-2</v>
      </c>
      <c r="J312" s="107" t="s">
        <v>6640</v>
      </c>
      <c r="K312" s="102" t="str">
        <f t="shared" si="12"/>
        <v>ACHTUNG! Anzahl Beobachtungen unter 10, Mittelwert und P95 sind statistisch nicht robust!</v>
      </c>
      <c r="L312" s="16" t="str">
        <f t="shared" si="13"/>
        <v>ACHTUNG! Anzahl Beobachtungen unter 10, Mittelwert und P95 sind statistisch nicht robust!</v>
      </c>
      <c r="M312" s="16" t="str">
        <f t="shared" si="14"/>
        <v>ACHTUNG! Anzahl Beobachtungen unter 60, P95 ist statistisch nicht robust!</v>
      </c>
    </row>
    <row r="313" spans="1:13" ht="16.5" x14ac:dyDescent="0.3">
      <c r="A313" s="9">
        <v>2</v>
      </c>
      <c r="B313" s="96" t="s">
        <v>1578</v>
      </c>
      <c r="C313" s="64">
        <v>791</v>
      </c>
      <c r="D313" s="9" t="s">
        <v>2339</v>
      </c>
      <c r="E313" s="9">
        <v>258</v>
      </c>
      <c r="F313" s="11">
        <v>0.97112040147568701</v>
      </c>
      <c r="G313" s="107" t="s">
        <v>6641</v>
      </c>
      <c r="H313" s="11">
        <v>1.0189027101114101</v>
      </c>
      <c r="I313" s="11">
        <v>3.1061599063054501</v>
      </c>
      <c r="J313" s="107" t="s">
        <v>6642</v>
      </c>
      <c r="K313" s="102" t="str">
        <f t="shared" si="12"/>
        <v/>
      </c>
      <c r="L313" s="16" t="str">
        <f t="shared" si="13"/>
        <v/>
      </c>
      <c r="M313" s="16" t="str">
        <f t="shared" si="14"/>
        <v/>
      </c>
    </row>
    <row r="314" spans="1:13" ht="16.5" x14ac:dyDescent="0.3">
      <c r="A314" s="9">
        <v>3</v>
      </c>
      <c r="B314" s="96" t="s">
        <v>1579</v>
      </c>
      <c r="C314" s="64">
        <v>792</v>
      </c>
      <c r="D314" s="9" t="s">
        <v>2340</v>
      </c>
      <c r="E314" s="9">
        <v>258</v>
      </c>
      <c r="F314" s="11">
        <v>0.97112040147568701</v>
      </c>
      <c r="G314" s="107" t="s">
        <v>6643</v>
      </c>
      <c r="H314" s="11">
        <v>1.0189027101114101</v>
      </c>
      <c r="I314" s="11">
        <v>3.1061599063054501</v>
      </c>
      <c r="J314" s="107" t="s">
        <v>6642</v>
      </c>
      <c r="K314" s="102" t="str">
        <f t="shared" si="12"/>
        <v/>
      </c>
      <c r="L314" s="16" t="str">
        <f t="shared" si="13"/>
        <v/>
      </c>
      <c r="M314" s="16" t="str">
        <f t="shared" si="14"/>
        <v/>
      </c>
    </row>
    <row r="315" spans="1:13" ht="16.5" x14ac:dyDescent="0.3">
      <c r="A315" s="9">
        <v>4</v>
      </c>
      <c r="B315" s="96" t="s">
        <v>1580</v>
      </c>
      <c r="C315" s="64">
        <v>793</v>
      </c>
      <c r="D315" s="9" t="s">
        <v>2341</v>
      </c>
      <c r="E315" s="9">
        <v>224</v>
      </c>
      <c r="F315" s="11">
        <v>0.90024855134318205</v>
      </c>
      <c r="G315" s="107" t="s">
        <v>6644</v>
      </c>
      <c r="H315" s="11">
        <v>1.01017144549717</v>
      </c>
      <c r="I315" s="11">
        <v>2.8606737210551998</v>
      </c>
      <c r="J315" s="107" t="s">
        <v>6645</v>
      </c>
      <c r="K315" s="102" t="str">
        <f t="shared" si="12"/>
        <v/>
      </c>
      <c r="L315" s="16" t="str">
        <f t="shared" si="13"/>
        <v/>
      </c>
      <c r="M315" s="16" t="str">
        <f t="shared" si="14"/>
        <v/>
      </c>
    </row>
    <row r="316" spans="1:13" ht="16.5" x14ac:dyDescent="0.3">
      <c r="A316" s="9">
        <v>5</v>
      </c>
      <c r="B316" s="96" t="s">
        <v>1581</v>
      </c>
      <c r="C316" s="64">
        <v>794</v>
      </c>
      <c r="D316" s="9" t="s">
        <v>2342</v>
      </c>
      <c r="E316" s="9">
        <v>193</v>
      </c>
      <c r="F316" s="11">
        <v>0.90106280434818398</v>
      </c>
      <c r="G316" s="107" t="s">
        <v>6646</v>
      </c>
      <c r="H316" s="11">
        <v>1.03874088467468</v>
      </c>
      <c r="I316" s="11">
        <v>3.18833258156651</v>
      </c>
      <c r="J316" s="107" t="s">
        <v>6647</v>
      </c>
      <c r="K316" s="102" t="str">
        <f t="shared" si="12"/>
        <v/>
      </c>
      <c r="L316" s="16" t="str">
        <f t="shared" si="13"/>
        <v/>
      </c>
      <c r="M316" s="16" t="str">
        <f t="shared" si="14"/>
        <v/>
      </c>
    </row>
    <row r="317" spans="1:13" ht="16.5" x14ac:dyDescent="0.3">
      <c r="A317" s="9">
        <v>5</v>
      </c>
      <c r="B317" s="96" t="s">
        <v>3691</v>
      </c>
      <c r="C317" s="64">
        <v>802</v>
      </c>
      <c r="D317" s="9" t="s">
        <v>3903</v>
      </c>
      <c r="E317" s="9">
        <v>3</v>
      </c>
      <c r="F317" s="11">
        <v>1.4374885940475</v>
      </c>
      <c r="G317" s="107" t="s">
        <v>6648</v>
      </c>
      <c r="H317" s="11">
        <v>0.74654114683797101</v>
      </c>
      <c r="I317" s="11">
        <v>1.75341821176545</v>
      </c>
      <c r="J317" s="107" t="s">
        <v>6649</v>
      </c>
      <c r="K317" s="102" t="str">
        <f t="shared" si="12"/>
        <v>ACHTUNG! Anzahl Beobachtungen unter 10, Mittelwert und P95 sind statistisch nicht robust!</v>
      </c>
      <c r="L317" s="16" t="str">
        <f t="shared" si="13"/>
        <v>ACHTUNG! Anzahl Beobachtungen unter 10, Mittelwert und P95 sind statistisch nicht robust!</v>
      </c>
      <c r="M317" s="16" t="str">
        <f t="shared" si="14"/>
        <v>ACHTUNG! Anzahl Beobachtungen unter 60, P95 ist statistisch nicht robust!</v>
      </c>
    </row>
    <row r="318" spans="1:13" ht="16.5" x14ac:dyDescent="0.3">
      <c r="A318" s="9">
        <v>5</v>
      </c>
      <c r="B318" s="96" t="s">
        <v>3083</v>
      </c>
      <c r="C318" s="64">
        <v>807</v>
      </c>
      <c r="D318" s="9" t="s">
        <v>3395</v>
      </c>
      <c r="E318" s="9">
        <v>3</v>
      </c>
      <c r="F318" s="11">
        <v>0.15581326542534199</v>
      </c>
      <c r="G318" s="107" t="s">
        <v>6650</v>
      </c>
      <c r="H318" s="11">
        <v>9.2351291390366796E-2</v>
      </c>
      <c r="I318" s="11">
        <v>0.29496801932484701</v>
      </c>
      <c r="J318" s="107" t="s">
        <v>6651</v>
      </c>
      <c r="K318" s="102" t="str">
        <f t="shared" si="12"/>
        <v>ACHTUNG! Anzahl Beobachtungen unter 10, Mittelwert und P95 sind statistisch nicht robust!</v>
      </c>
      <c r="L318" s="16" t="str">
        <f t="shared" si="13"/>
        <v>ACHTUNG! Anzahl Beobachtungen unter 10, Mittelwert und P95 sind statistisch nicht robust!</v>
      </c>
      <c r="M318" s="16" t="str">
        <f t="shared" si="14"/>
        <v>ACHTUNG! Anzahl Beobachtungen unter 60, P95 ist statistisch nicht robust!</v>
      </c>
    </row>
    <row r="319" spans="1:13" ht="16.5" x14ac:dyDescent="0.3">
      <c r="A319" s="9">
        <v>4</v>
      </c>
      <c r="B319" s="96" t="s">
        <v>1582</v>
      </c>
      <c r="C319" s="64">
        <v>812</v>
      </c>
      <c r="D319" s="9" t="s">
        <v>2343</v>
      </c>
      <c r="E319" s="9">
        <v>36</v>
      </c>
      <c r="F319" s="11">
        <v>1.36350736642069</v>
      </c>
      <c r="G319" s="107" t="s">
        <v>6652</v>
      </c>
      <c r="H319" s="11">
        <v>0.96622157427805999</v>
      </c>
      <c r="I319" s="11">
        <v>3.0640440700959402</v>
      </c>
      <c r="J319" s="107" t="s">
        <v>6653</v>
      </c>
      <c r="K319" s="102" t="str">
        <f t="shared" si="12"/>
        <v>ACHTUNG! Anzahl Beobachtungen unter 60, P95 ist statistisch nicht robust!</v>
      </c>
      <c r="L319" s="16" t="str">
        <f t="shared" si="13"/>
        <v/>
      </c>
      <c r="M319" s="16" t="str">
        <f t="shared" si="14"/>
        <v>ACHTUNG! Anzahl Beobachtungen unter 60, P95 ist statistisch nicht robust!</v>
      </c>
    </row>
    <row r="320" spans="1:13" ht="16.5" x14ac:dyDescent="0.3">
      <c r="A320" s="9">
        <v>5</v>
      </c>
      <c r="B320" s="96" t="s">
        <v>3084</v>
      </c>
      <c r="C320" s="64">
        <v>813</v>
      </c>
      <c r="D320" s="9" t="s">
        <v>3396</v>
      </c>
      <c r="E320" s="9">
        <v>13</v>
      </c>
      <c r="F320" s="11">
        <v>0.94400246364501705</v>
      </c>
      <c r="G320" s="107" t="s">
        <v>6654</v>
      </c>
      <c r="H320" s="11">
        <v>0.72266573970925896</v>
      </c>
      <c r="I320" s="11">
        <v>1.4378249316716001</v>
      </c>
      <c r="J320" s="107" t="s">
        <v>6655</v>
      </c>
      <c r="K320" s="102" t="str">
        <f t="shared" si="12"/>
        <v>ACHTUNG! Anzahl Beobachtungen unter 60, P95 ist statistisch nicht robust!</v>
      </c>
      <c r="L320" s="16" t="str">
        <f t="shared" si="13"/>
        <v/>
      </c>
      <c r="M320" s="16" t="str">
        <f t="shared" si="14"/>
        <v>ACHTUNG! Anzahl Beobachtungen unter 60, P95 ist statistisch nicht robust!</v>
      </c>
    </row>
    <row r="321" spans="1:13" ht="16.5" x14ac:dyDescent="0.3">
      <c r="A321" s="9">
        <v>5</v>
      </c>
      <c r="B321" s="96" t="s">
        <v>3692</v>
      </c>
      <c r="C321" s="64">
        <v>814</v>
      </c>
      <c r="D321" s="9" t="s">
        <v>3904</v>
      </c>
      <c r="E321" s="9">
        <v>21</v>
      </c>
      <c r="F321" s="11">
        <v>1.6685809914704599</v>
      </c>
      <c r="G321" s="107" t="s">
        <v>6656</v>
      </c>
      <c r="H321" s="11">
        <v>1.01240734387404</v>
      </c>
      <c r="I321" s="11">
        <v>3.4012342861406699</v>
      </c>
      <c r="J321" s="107" t="s">
        <v>6657</v>
      </c>
      <c r="K321" s="102" t="str">
        <f t="shared" si="12"/>
        <v>ACHTUNG! Anzahl Beobachtungen unter 60, P95 ist statistisch nicht robust!</v>
      </c>
      <c r="L321" s="16" t="str">
        <f t="shared" si="13"/>
        <v/>
      </c>
      <c r="M321" s="16" t="str">
        <f t="shared" si="14"/>
        <v>ACHTUNG! Anzahl Beobachtungen unter 60, P95 ist statistisch nicht robust!</v>
      </c>
    </row>
    <row r="322" spans="1:13" ht="16.5" x14ac:dyDescent="0.3">
      <c r="A322" s="9">
        <v>5</v>
      </c>
      <c r="B322" s="96" t="s">
        <v>3693</v>
      </c>
      <c r="C322" s="64">
        <v>821</v>
      </c>
      <c r="D322" s="9" t="s">
        <v>3905</v>
      </c>
      <c r="E322" s="9">
        <v>1</v>
      </c>
      <c r="F322" s="11">
        <v>6.3868613138686095E-2</v>
      </c>
      <c r="G322" s="107"/>
      <c r="H322" s="11"/>
      <c r="I322" s="11"/>
      <c r="J322" s="107"/>
      <c r="K322" s="102" t="str">
        <f t="shared" si="12"/>
        <v>ACHTUNG! Anzahl Beobachtungen unter 10, Mittelwert und P95 sind statistisch nicht robust!</v>
      </c>
      <c r="L322" s="16" t="str">
        <f t="shared" si="13"/>
        <v>ACHTUNG! Anzahl Beobachtungen unter 10, Mittelwert und P95 sind statistisch nicht robust!</v>
      </c>
      <c r="M322" s="16" t="str">
        <f t="shared" si="14"/>
        <v>ACHTUNG! Anzahl Beobachtungen unter 60, P95 ist statistisch nicht robust!</v>
      </c>
    </row>
    <row r="323" spans="1:13" ht="16.5" x14ac:dyDescent="0.3">
      <c r="A323" s="9">
        <v>2</v>
      </c>
      <c r="B323" s="96" t="s">
        <v>1583</v>
      </c>
      <c r="C323" s="64">
        <v>834</v>
      </c>
      <c r="D323" s="9" t="s">
        <v>2344</v>
      </c>
      <c r="E323" s="9">
        <v>1713</v>
      </c>
      <c r="F323" s="11">
        <v>3.0484341606449201E-2</v>
      </c>
      <c r="G323" s="107" t="s">
        <v>6658</v>
      </c>
      <c r="H323" s="11">
        <v>4.5452955468751E-2</v>
      </c>
      <c r="I323" s="11">
        <v>9.0880947321100594E-2</v>
      </c>
      <c r="J323" s="107" t="s">
        <v>6659</v>
      </c>
      <c r="K323" s="102" t="str">
        <f t="shared" si="12"/>
        <v/>
      </c>
      <c r="L323" s="16" t="str">
        <f t="shared" si="13"/>
        <v/>
      </c>
      <c r="M323" s="16" t="str">
        <f t="shared" si="14"/>
        <v/>
      </c>
    </row>
    <row r="324" spans="1:13" ht="16.5" x14ac:dyDescent="0.3">
      <c r="A324" s="9">
        <v>3</v>
      </c>
      <c r="B324" s="96" t="s">
        <v>1584</v>
      </c>
      <c r="C324" s="64">
        <v>835</v>
      </c>
      <c r="D324" s="9" t="s">
        <v>2345</v>
      </c>
      <c r="E324" s="9">
        <v>1713</v>
      </c>
      <c r="F324" s="11">
        <v>3.0484341606449201E-2</v>
      </c>
      <c r="G324" s="107" t="s">
        <v>6658</v>
      </c>
      <c r="H324" s="11">
        <v>4.5452955468751E-2</v>
      </c>
      <c r="I324" s="11">
        <v>9.0880947321100594E-2</v>
      </c>
      <c r="J324" s="107" t="s">
        <v>6659</v>
      </c>
      <c r="K324" s="102" t="str">
        <f t="shared" ref="K324:K387" si="15">IF(NOT(L324=""),L324,IF(NOT(M324=""),M324,""))</f>
        <v/>
      </c>
      <c r="L324" s="16" t="str">
        <f t="shared" ref="L324:L387" si="16">IF(E324&lt;10,"ACHTUNG! Anzahl Beobachtungen unter 10, Mittelwert und P95 sind statistisch nicht robust!","")</f>
        <v/>
      </c>
      <c r="M324" s="16" t="str">
        <f t="shared" ref="M324:M387" si="17">IF(E324&lt;60,"ACHTUNG! Anzahl Beobachtungen unter 60, P95 ist statistisch nicht robust!","")</f>
        <v/>
      </c>
    </row>
    <row r="325" spans="1:13" ht="16.5" x14ac:dyDescent="0.3">
      <c r="A325" s="9">
        <v>4</v>
      </c>
      <c r="B325" s="96" t="s">
        <v>1587</v>
      </c>
      <c r="C325" s="64">
        <v>838</v>
      </c>
      <c r="D325" s="9" t="s">
        <v>2348</v>
      </c>
      <c r="E325" s="9">
        <v>695</v>
      </c>
      <c r="F325" s="11">
        <v>2.9177337611267399E-2</v>
      </c>
      <c r="G325" s="107" t="s">
        <v>6660</v>
      </c>
      <c r="H325" s="11">
        <v>4.4626794774506498E-2</v>
      </c>
      <c r="I325" s="11">
        <v>8.4893958709610404E-2</v>
      </c>
      <c r="J325" s="107" t="s">
        <v>6661</v>
      </c>
      <c r="K325" s="102" t="str">
        <f t="shared" si="15"/>
        <v/>
      </c>
      <c r="L325" s="16" t="str">
        <f t="shared" si="16"/>
        <v/>
      </c>
      <c r="M325" s="16" t="str">
        <f t="shared" si="17"/>
        <v/>
      </c>
    </row>
    <row r="326" spans="1:13" ht="16.5" x14ac:dyDescent="0.3">
      <c r="A326" s="9">
        <v>5</v>
      </c>
      <c r="B326" s="96" t="s">
        <v>1588</v>
      </c>
      <c r="C326" s="64">
        <v>839</v>
      </c>
      <c r="D326" s="9" t="s">
        <v>2349</v>
      </c>
      <c r="E326" s="9">
        <v>683</v>
      </c>
      <c r="F326" s="11">
        <v>2.67263688107203E-2</v>
      </c>
      <c r="G326" s="107" t="s">
        <v>6662</v>
      </c>
      <c r="H326" s="11">
        <v>2.8629624309072201E-2</v>
      </c>
      <c r="I326" s="11">
        <v>8.0400180643992E-2</v>
      </c>
      <c r="J326" s="107" t="s">
        <v>6663</v>
      </c>
      <c r="K326" s="102" t="str">
        <f t="shared" si="15"/>
        <v/>
      </c>
      <c r="L326" s="16" t="str">
        <f t="shared" si="16"/>
        <v/>
      </c>
      <c r="M326" s="16" t="str">
        <f t="shared" si="17"/>
        <v/>
      </c>
    </row>
    <row r="327" spans="1:13" ht="16.5" x14ac:dyDescent="0.3">
      <c r="A327" s="9">
        <v>5</v>
      </c>
      <c r="B327" s="96" t="s">
        <v>3694</v>
      </c>
      <c r="C327" s="64">
        <v>841</v>
      </c>
      <c r="D327" s="9" t="s">
        <v>3906</v>
      </c>
      <c r="E327" s="9">
        <v>12</v>
      </c>
      <c r="F327" s="11">
        <v>0.19941970526498201</v>
      </c>
      <c r="G327" s="107" t="s">
        <v>6664</v>
      </c>
      <c r="H327" s="11">
        <v>0.24393418089819299</v>
      </c>
      <c r="I327" s="11">
        <v>0.56912985080213396</v>
      </c>
      <c r="J327" s="107" t="s">
        <v>6665</v>
      </c>
      <c r="K327" s="102" t="str">
        <f t="shared" si="15"/>
        <v>ACHTUNG! Anzahl Beobachtungen unter 60, P95 ist statistisch nicht robust!</v>
      </c>
      <c r="L327" s="16" t="str">
        <f t="shared" si="16"/>
        <v/>
      </c>
      <c r="M327" s="16" t="str">
        <f t="shared" si="17"/>
        <v>ACHTUNG! Anzahl Beobachtungen unter 60, P95 ist statistisch nicht robust!</v>
      </c>
    </row>
    <row r="328" spans="1:13" ht="16.5" x14ac:dyDescent="0.3">
      <c r="A328" s="9">
        <v>4</v>
      </c>
      <c r="B328" s="96" t="s">
        <v>1589</v>
      </c>
      <c r="C328" s="64">
        <v>842</v>
      </c>
      <c r="D328" s="9" t="s">
        <v>2350</v>
      </c>
      <c r="E328" s="9">
        <v>85</v>
      </c>
      <c r="F328" s="11">
        <v>1.3866149875887201E-2</v>
      </c>
      <c r="G328" s="107" t="s">
        <v>6666</v>
      </c>
      <c r="H328" s="11">
        <v>1.2356272524398099E-2</v>
      </c>
      <c r="I328" s="11">
        <v>3.3695948152515101E-2</v>
      </c>
      <c r="J328" s="107" t="s">
        <v>6667</v>
      </c>
      <c r="K328" s="102" t="str">
        <f t="shared" si="15"/>
        <v/>
      </c>
      <c r="L328" s="16" t="str">
        <f t="shared" si="16"/>
        <v/>
      </c>
      <c r="M328" s="16" t="str">
        <f t="shared" si="17"/>
        <v/>
      </c>
    </row>
    <row r="329" spans="1:13" ht="16.5" x14ac:dyDescent="0.3">
      <c r="A329" s="9">
        <v>5</v>
      </c>
      <c r="B329" s="96" t="s">
        <v>1590</v>
      </c>
      <c r="C329" s="64">
        <v>849</v>
      </c>
      <c r="D329" s="9" t="s">
        <v>2351</v>
      </c>
      <c r="E329" s="9">
        <v>76</v>
      </c>
      <c r="F329" s="11">
        <v>1.3674994226571599E-2</v>
      </c>
      <c r="G329" s="107" t="s">
        <v>6668</v>
      </c>
      <c r="H329" s="11">
        <v>1.27057121909097E-2</v>
      </c>
      <c r="I329" s="11">
        <v>3.38982809018675E-2</v>
      </c>
      <c r="J329" s="107" t="s">
        <v>6669</v>
      </c>
      <c r="K329" s="102" t="str">
        <f t="shared" si="15"/>
        <v/>
      </c>
      <c r="L329" s="16" t="str">
        <f t="shared" si="16"/>
        <v/>
      </c>
      <c r="M329" s="16" t="str">
        <f t="shared" si="17"/>
        <v/>
      </c>
    </row>
    <row r="330" spans="1:13" ht="16.5" x14ac:dyDescent="0.3">
      <c r="A330" s="9">
        <v>5</v>
      </c>
      <c r="B330" s="96" t="s">
        <v>3085</v>
      </c>
      <c r="C330" s="64">
        <v>853</v>
      </c>
      <c r="D330" s="9" t="s">
        <v>3397</v>
      </c>
      <c r="E330" s="9">
        <v>9</v>
      </c>
      <c r="F330" s="11">
        <v>1.5598849720065099E-2</v>
      </c>
      <c r="G330" s="107" t="s">
        <v>6670</v>
      </c>
      <c r="H330" s="11">
        <v>9.0545325185302193E-3</v>
      </c>
      <c r="I330" s="11">
        <v>2.93597478317686E-2</v>
      </c>
      <c r="J330" s="107" t="s">
        <v>6671</v>
      </c>
      <c r="K330" s="102" t="str">
        <f t="shared" si="15"/>
        <v>ACHTUNG! Anzahl Beobachtungen unter 10, Mittelwert und P95 sind statistisch nicht robust!</v>
      </c>
      <c r="L330" s="16" t="str">
        <f t="shared" si="16"/>
        <v>ACHTUNG! Anzahl Beobachtungen unter 10, Mittelwert und P95 sind statistisch nicht robust!</v>
      </c>
      <c r="M330" s="16" t="str">
        <f t="shared" si="17"/>
        <v>ACHTUNG! Anzahl Beobachtungen unter 60, P95 ist statistisch nicht robust!</v>
      </c>
    </row>
    <row r="331" spans="1:13" ht="16.5" x14ac:dyDescent="0.3">
      <c r="A331" s="9">
        <v>4</v>
      </c>
      <c r="B331" s="96" t="s">
        <v>1591</v>
      </c>
      <c r="C331" s="64">
        <v>862</v>
      </c>
      <c r="D331" s="9" t="s">
        <v>2352</v>
      </c>
      <c r="E331" s="9">
        <v>1000</v>
      </c>
      <c r="F331" s="11">
        <v>2.1527898062282901E-2</v>
      </c>
      <c r="G331" s="107" t="s">
        <v>6672</v>
      </c>
      <c r="H331" s="11">
        <v>2.9143256648001301E-2</v>
      </c>
      <c r="I331" s="11">
        <v>5.5481527270339101E-2</v>
      </c>
      <c r="J331" s="107" t="s">
        <v>6673</v>
      </c>
      <c r="K331" s="102" t="str">
        <f t="shared" si="15"/>
        <v/>
      </c>
      <c r="L331" s="16" t="str">
        <f t="shared" si="16"/>
        <v/>
      </c>
      <c r="M331" s="16" t="str">
        <f t="shared" si="17"/>
        <v/>
      </c>
    </row>
    <row r="332" spans="1:13" ht="16.5" x14ac:dyDescent="0.3">
      <c r="A332" s="9">
        <v>5</v>
      </c>
      <c r="B332" s="96" t="s">
        <v>1592</v>
      </c>
      <c r="C332" s="64">
        <v>863</v>
      </c>
      <c r="D332" s="9" t="s">
        <v>2353</v>
      </c>
      <c r="E332" s="9">
        <v>1000</v>
      </c>
      <c r="F332" s="11">
        <v>2.1527898062282901E-2</v>
      </c>
      <c r="G332" s="107" t="s">
        <v>6674</v>
      </c>
      <c r="H332" s="11">
        <v>2.9143256648001301E-2</v>
      </c>
      <c r="I332" s="11">
        <v>5.5481527270339101E-2</v>
      </c>
      <c r="J332" s="107" t="s">
        <v>6673</v>
      </c>
      <c r="K332" s="102" t="str">
        <f t="shared" si="15"/>
        <v/>
      </c>
      <c r="L332" s="16" t="str">
        <f t="shared" si="16"/>
        <v/>
      </c>
      <c r="M332" s="16" t="str">
        <f t="shared" si="17"/>
        <v/>
      </c>
    </row>
    <row r="333" spans="1:13" ht="16.5" x14ac:dyDescent="0.3">
      <c r="A333" s="9">
        <v>4</v>
      </c>
      <c r="B333" s="96" t="s">
        <v>3695</v>
      </c>
      <c r="C333" s="64">
        <v>865</v>
      </c>
      <c r="D333" s="9" t="s">
        <v>3907</v>
      </c>
      <c r="E333" s="9">
        <v>3</v>
      </c>
      <c r="F333" s="11">
        <v>1.3029657227387401E-2</v>
      </c>
      <c r="G333" s="107" t="s">
        <v>6675</v>
      </c>
      <c r="H333" s="11">
        <v>1.2043716006188299E-2</v>
      </c>
      <c r="I333" s="11">
        <v>2.8036791453699899E-2</v>
      </c>
      <c r="J333" s="107" t="s">
        <v>6676</v>
      </c>
      <c r="K333" s="102" t="str">
        <f t="shared" si="15"/>
        <v>ACHTUNG! Anzahl Beobachtungen unter 10, Mittelwert und P95 sind statistisch nicht robust!</v>
      </c>
      <c r="L333" s="16" t="str">
        <f t="shared" si="16"/>
        <v>ACHTUNG! Anzahl Beobachtungen unter 10, Mittelwert und P95 sind statistisch nicht robust!</v>
      </c>
      <c r="M333" s="16" t="str">
        <f t="shared" si="17"/>
        <v>ACHTUNG! Anzahl Beobachtungen unter 60, P95 ist statistisch nicht robust!</v>
      </c>
    </row>
    <row r="334" spans="1:13" ht="16.5" x14ac:dyDescent="0.3">
      <c r="A334" s="9">
        <v>5</v>
      </c>
      <c r="B334" s="96" t="s">
        <v>3696</v>
      </c>
      <c r="C334" s="64">
        <v>866</v>
      </c>
      <c r="D334" s="9" t="s">
        <v>3908</v>
      </c>
      <c r="E334" s="9">
        <v>3</v>
      </c>
      <c r="F334" s="11">
        <v>1.3029657227387401E-2</v>
      </c>
      <c r="G334" s="107" t="s">
        <v>6675</v>
      </c>
      <c r="H334" s="11">
        <v>1.2043716006188299E-2</v>
      </c>
      <c r="I334" s="11">
        <v>2.8036791453699899E-2</v>
      </c>
      <c r="J334" s="107" t="s">
        <v>6676</v>
      </c>
      <c r="K334" s="102" t="str">
        <f t="shared" si="15"/>
        <v>ACHTUNG! Anzahl Beobachtungen unter 10, Mittelwert und P95 sind statistisch nicht robust!</v>
      </c>
      <c r="L334" s="16" t="str">
        <f t="shared" si="16"/>
        <v>ACHTUNG! Anzahl Beobachtungen unter 10, Mittelwert und P95 sind statistisch nicht robust!</v>
      </c>
      <c r="M334" s="16" t="str">
        <f t="shared" si="17"/>
        <v>ACHTUNG! Anzahl Beobachtungen unter 60, P95 ist statistisch nicht robust!</v>
      </c>
    </row>
    <row r="335" spans="1:13" ht="16.5" x14ac:dyDescent="0.3">
      <c r="A335" s="9">
        <v>4</v>
      </c>
      <c r="B335" s="96" t="s">
        <v>3086</v>
      </c>
      <c r="C335" s="64">
        <v>872</v>
      </c>
      <c r="D335" s="9" t="s">
        <v>3398</v>
      </c>
      <c r="E335" s="9">
        <v>17</v>
      </c>
      <c r="F335" s="11">
        <v>1.29115389517613E-2</v>
      </c>
      <c r="G335" s="107" t="s">
        <v>6677</v>
      </c>
      <c r="H335" s="11">
        <v>1.6993136834610099E-2</v>
      </c>
      <c r="I335" s="11">
        <v>5.2671097753467302E-2</v>
      </c>
      <c r="J335" s="107" t="s">
        <v>6678</v>
      </c>
      <c r="K335" s="102" t="str">
        <f t="shared" si="15"/>
        <v>ACHTUNG! Anzahl Beobachtungen unter 60, P95 ist statistisch nicht robust!</v>
      </c>
      <c r="L335" s="16" t="str">
        <f t="shared" si="16"/>
        <v/>
      </c>
      <c r="M335" s="16" t="str">
        <f t="shared" si="17"/>
        <v>ACHTUNG! Anzahl Beobachtungen unter 60, P95 ist statistisch nicht robust!</v>
      </c>
    </row>
    <row r="336" spans="1:13" ht="16.5" x14ac:dyDescent="0.3">
      <c r="A336" s="9">
        <v>5</v>
      </c>
      <c r="B336" s="96" t="s">
        <v>3087</v>
      </c>
      <c r="C336" s="64">
        <v>873</v>
      </c>
      <c r="D336" s="9" t="s">
        <v>3399</v>
      </c>
      <c r="E336" s="9">
        <v>17</v>
      </c>
      <c r="F336" s="11">
        <v>1.29115389517613E-2</v>
      </c>
      <c r="G336" s="107" t="s">
        <v>6679</v>
      </c>
      <c r="H336" s="11">
        <v>1.6993136834610099E-2</v>
      </c>
      <c r="I336" s="11">
        <v>5.2671097753467302E-2</v>
      </c>
      <c r="J336" s="107" t="s">
        <v>6678</v>
      </c>
      <c r="K336" s="102" t="str">
        <f t="shared" si="15"/>
        <v>ACHTUNG! Anzahl Beobachtungen unter 60, P95 ist statistisch nicht robust!</v>
      </c>
      <c r="L336" s="16" t="str">
        <f t="shared" si="16"/>
        <v/>
      </c>
      <c r="M336" s="16" t="str">
        <f t="shared" si="17"/>
        <v>ACHTUNG! Anzahl Beobachtungen unter 60, P95 ist statistisch nicht robust!</v>
      </c>
    </row>
    <row r="337" spans="1:13" ht="16.5" x14ac:dyDescent="0.3">
      <c r="A337" s="9">
        <v>4</v>
      </c>
      <c r="B337" s="96" t="s">
        <v>1593</v>
      </c>
      <c r="C337" s="64">
        <v>876</v>
      </c>
      <c r="D337" s="9" t="s">
        <v>2354</v>
      </c>
      <c r="E337" s="9">
        <v>38</v>
      </c>
      <c r="F337" s="11">
        <v>5.7661075647131802E-3</v>
      </c>
      <c r="G337" s="107" t="s">
        <v>6680</v>
      </c>
      <c r="H337" s="11">
        <v>6.0002883149627801E-3</v>
      </c>
      <c r="I337" s="11">
        <v>1.6852373082683399E-2</v>
      </c>
      <c r="J337" s="107" t="s">
        <v>6681</v>
      </c>
      <c r="K337" s="102" t="str">
        <f t="shared" si="15"/>
        <v>ACHTUNG! Anzahl Beobachtungen unter 60, P95 ist statistisch nicht robust!</v>
      </c>
      <c r="L337" s="16" t="str">
        <f t="shared" si="16"/>
        <v/>
      </c>
      <c r="M337" s="16" t="str">
        <f t="shared" si="17"/>
        <v>ACHTUNG! Anzahl Beobachtungen unter 60, P95 ist statistisch nicht robust!</v>
      </c>
    </row>
    <row r="338" spans="1:13" ht="16.5" x14ac:dyDescent="0.3">
      <c r="A338" s="9">
        <v>5</v>
      </c>
      <c r="B338" s="96" t="s">
        <v>3088</v>
      </c>
      <c r="C338" s="64">
        <v>877</v>
      </c>
      <c r="D338" s="9" t="s">
        <v>3400</v>
      </c>
      <c r="E338" s="9">
        <v>27</v>
      </c>
      <c r="F338" s="11">
        <v>5.5094865020656001E-3</v>
      </c>
      <c r="G338" s="107" t="s">
        <v>6682</v>
      </c>
      <c r="H338" s="11">
        <v>3.7400151724302898E-3</v>
      </c>
      <c r="I338" s="11">
        <v>1.2174995336398301E-2</v>
      </c>
      <c r="J338" s="107" t="s">
        <v>6683</v>
      </c>
      <c r="K338" s="102" t="str">
        <f t="shared" si="15"/>
        <v>ACHTUNG! Anzahl Beobachtungen unter 60, P95 ist statistisch nicht robust!</v>
      </c>
      <c r="L338" s="16" t="str">
        <f t="shared" si="16"/>
        <v/>
      </c>
      <c r="M338" s="16" t="str">
        <f t="shared" si="17"/>
        <v>ACHTUNG! Anzahl Beobachtungen unter 60, P95 ist statistisch nicht robust!</v>
      </c>
    </row>
    <row r="339" spans="1:13" ht="16.5" x14ac:dyDescent="0.3">
      <c r="A339" s="9">
        <v>5</v>
      </c>
      <c r="B339" s="96" t="s">
        <v>1594</v>
      </c>
      <c r="C339" s="64">
        <v>882</v>
      </c>
      <c r="D339" s="9" t="s">
        <v>2355</v>
      </c>
      <c r="E339" s="9">
        <v>2</v>
      </c>
      <c r="F339" s="11">
        <v>9.3313371462506907E-3</v>
      </c>
      <c r="G339" s="107" t="s">
        <v>6684</v>
      </c>
      <c r="H339" s="11">
        <v>1.9110835339325E-3</v>
      </c>
      <c r="I339" s="11">
        <v>1.0004220941077901E-2</v>
      </c>
      <c r="J339" s="107" t="s">
        <v>6685</v>
      </c>
      <c r="K339" s="102" t="str">
        <f t="shared" si="15"/>
        <v>ACHTUNG! Anzahl Beobachtungen unter 10, Mittelwert und P95 sind statistisch nicht robust!</v>
      </c>
      <c r="L339" s="16" t="str">
        <f t="shared" si="16"/>
        <v>ACHTUNG! Anzahl Beobachtungen unter 10, Mittelwert und P95 sind statistisch nicht robust!</v>
      </c>
      <c r="M339" s="16" t="str">
        <f t="shared" si="17"/>
        <v>ACHTUNG! Anzahl Beobachtungen unter 60, P95 ist statistisch nicht robust!</v>
      </c>
    </row>
    <row r="340" spans="1:13" ht="16.5" x14ac:dyDescent="0.3">
      <c r="A340" s="9">
        <v>5</v>
      </c>
      <c r="B340" s="96" t="s">
        <v>3089</v>
      </c>
      <c r="C340" s="64">
        <v>884</v>
      </c>
      <c r="D340" s="9" t="s">
        <v>3401</v>
      </c>
      <c r="E340" s="9">
        <v>11</v>
      </c>
      <c r="F340" s="11">
        <v>4.8182653184044204E-3</v>
      </c>
      <c r="G340" s="107" t="s">
        <v>6686</v>
      </c>
      <c r="H340" s="11">
        <v>6.4340557615929703E-3</v>
      </c>
      <c r="I340" s="11">
        <v>1.75774703682374E-2</v>
      </c>
      <c r="J340" s="107" t="s">
        <v>6687</v>
      </c>
      <c r="K340" s="102" t="str">
        <f t="shared" si="15"/>
        <v>ACHTUNG! Anzahl Beobachtungen unter 60, P95 ist statistisch nicht robust!</v>
      </c>
      <c r="L340" s="16" t="str">
        <f t="shared" si="16"/>
        <v/>
      </c>
      <c r="M340" s="16" t="str">
        <f t="shared" si="17"/>
        <v>ACHTUNG! Anzahl Beobachtungen unter 60, P95 ist statistisch nicht robust!</v>
      </c>
    </row>
    <row r="341" spans="1:13" ht="16.5" x14ac:dyDescent="0.3">
      <c r="A341" s="9">
        <v>4</v>
      </c>
      <c r="B341" s="96" t="s">
        <v>1596</v>
      </c>
      <c r="C341" s="64">
        <v>888</v>
      </c>
      <c r="D341" s="9" t="s">
        <v>2357</v>
      </c>
      <c r="E341" s="9">
        <v>243</v>
      </c>
      <c r="F341" s="11">
        <v>2.8014888365453801E-2</v>
      </c>
      <c r="G341" s="107" t="s">
        <v>6688</v>
      </c>
      <c r="H341" s="11">
        <v>3.6829068057695299E-2</v>
      </c>
      <c r="I341" s="11">
        <v>0.106910140172965</v>
      </c>
      <c r="J341" s="107" t="s">
        <v>6689</v>
      </c>
      <c r="K341" s="102" t="str">
        <f t="shared" si="15"/>
        <v/>
      </c>
      <c r="L341" s="16" t="str">
        <f t="shared" si="16"/>
        <v/>
      </c>
      <c r="M341" s="16" t="str">
        <f t="shared" si="17"/>
        <v/>
      </c>
    </row>
    <row r="342" spans="1:13" ht="16.5" x14ac:dyDescent="0.3">
      <c r="A342" s="9">
        <v>5</v>
      </c>
      <c r="B342" s="96" t="s">
        <v>1597</v>
      </c>
      <c r="C342" s="64">
        <v>889</v>
      </c>
      <c r="D342" s="9" t="s">
        <v>2358</v>
      </c>
      <c r="E342" s="9">
        <v>212</v>
      </c>
      <c r="F342" s="11">
        <v>2.6213778726948401E-2</v>
      </c>
      <c r="G342" s="107" t="s">
        <v>6690</v>
      </c>
      <c r="H342" s="11">
        <v>3.4136169086428997E-2</v>
      </c>
      <c r="I342" s="11">
        <v>9.1999367458919595E-2</v>
      </c>
      <c r="J342" s="107" t="s">
        <v>6691</v>
      </c>
      <c r="K342" s="102" t="str">
        <f t="shared" si="15"/>
        <v/>
      </c>
      <c r="L342" s="16" t="str">
        <f t="shared" si="16"/>
        <v/>
      </c>
      <c r="M342" s="16" t="str">
        <f t="shared" si="17"/>
        <v/>
      </c>
    </row>
    <row r="343" spans="1:13" ht="16.5" x14ac:dyDescent="0.3">
      <c r="A343" s="9">
        <v>5</v>
      </c>
      <c r="B343" s="96" t="s">
        <v>3090</v>
      </c>
      <c r="C343" s="64">
        <v>890</v>
      </c>
      <c r="D343" s="9" t="s">
        <v>3402</v>
      </c>
      <c r="E343" s="9">
        <v>29</v>
      </c>
      <c r="F343" s="11">
        <v>4.39976602831555E-2</v>
      </c>
      <c r="G343" s="107" t="s">
        <v>6692</v>
      </c>
      <c r="H343" s="11">
        <v>5.5862474530464501E-2</v>
      </c>
      <c r="I343" s="11">
        <v>0.13208248921368301</v>
      </c>
      <c r="J343" s="107" t="s">
        <v>6693</v>
      </c>
      <c r="K343" s="102" t="str">
        <f t="shared" si="15"/>
        <v>ACHTUNG! Anzahl Beobachtungen unter 60, P95 ist statistisch nicht robust!</v>
      </c>
      <c r="L343" s="16" t="str">
        <f t="shared" si="16"/>
        <v/>
      </c>
      <c r="M343" s="16" t="str">
        <f t="shared" si="17"/>
        <v>ACHTUNG! Anzahl Beobachtungen unter 60, P95 ist statistisch nicht robust!</v>
      </c>
    </row>
    <row r="344" spans="1:13" ht="16.5" x14ac:dyDescent="0.3">
      <c r="A344" s="9">
        <v>6</v>
      </c>
      <c r="B344" s="96" t="s">
        <v>3091</v>
      </c>
      <c r="C344" s="64">
        <v>896</v>
      </c>
      <c r="D344" s="9" t="s">
        <v>3403</v>
      </c>
      <c r="E344" s="9">
        <v>29</v>
      </c>
      <c r="F344" s="11">
        <v>4.39976602831555E-2</v>
      </c>
      <c r="G344" s="107" t="s">
        <v>6694</v>
      </c>
      <c r="H344" s="11">
        <v>5.5862474530464501E-2</v>
      </c>
      <c r="I344" s="11">
        <v>0.13208248921368301</v>
      </c>
      <c r="J344" s="107" t="s">
        <v>6693</v>
      </c>
      <c r="K344" s="102" t="str">
        <f t="shared" si="15"/>
        <v>ACHTUNG! Anzahl Beobachtungen unter 60, P95 ist statistisch nicht robust!</v>
      </c>
      <c r="L344" s="16" t="str">
        <f t="shared" si="16"/>
        <v/>
      </c>
      <c r="M344" s="16" t="str">
        <f t="shared" si="17"/>
        <v>ACHTUNG! Anzahl Beobachtungen unter 60, P95 ist statistisch nicht robust!</v>
      </c>
    </row>
    <row r="345" spans="1:13" ht="16.5" x14ac:dyDescent="0.3">
      <c r="A345" s="9">
        <v>5</v>
      </c>
      <c r="B345" s="96" t="s">
        <v>3697</v>
      </c>
      <c r="C345" s="64">
        <v>904</v>
      </c>
      <c r="D345" s="9" t="s">
        <v>3909</v>
      </c>
      <c r="E345" s="9">
        <v>3</v>
      </c>
      <c r="F345" s="11">
        <v>3.3739965561831703E-2</v>
      </c>
      <c r="G345" s="107" t="s">
        <v>6695</v>
      </c>
      <c r="H345" s="11">
        <v>2.3951098250154099E-2</v>
      </c>
      <c r="I345" s="11">
        <v>4.5472509638549097E-2</v>
      </c>
      <c r="J345" s="107" t="s">
        <v>6696</v>
      </c>
      <c r="K345" s="102" t="str">
        <f t="shared" si="15"/>
        <v>ACHTUNG! Anzahl Beobachtungen unter 10, Mittelwert und P95 sind statistisch nicht robust!</v>
      </c>
      <c r="L345" s="16" t="str">
        <f t="shared" si="16"/>
        <v>ACHTUNG! Anzahl Beobachtungen unter 10, Mittelwert und P95 sind statistisch nicht robust!</v>
      </c>
      <c r="M345" s="16" t="str">
        <f t="shared" si="17"/>
        <v>ACHTUNG! Anzahl Beobachtungen unter 60, P95 ist statistisch nicht robust!</v>
      </c>
    </row>
    <row r="346" spans="1:13" ht="16.5" x14ac:dyDescent="0.3">
      <c r="A346" s="9">
        <v>4</v>
      </c>
      <c r="B346" s="96" t="s">
        <v>3092</v>
      </c>
      <c r="C346" s="64">
        <v>912</v>
      </c>
      <c r="D346" s="9" t="s">
        <v>3404</v>
      </c>
      <c r="E346" s="9">
        <v>313</v>
      </c>
      <c r="F346" s="11">
        <v>1.25861694178703E-3</v>
      </c>
      <c r="G346" s="107" t="s">
        <v>6697</v>
      </c>
      <c r="H346" s="11">
        <v>1.28195692799295E-3</v>
      </c>
      <c r="I346" s="11">
        <v>3.7264061466621601E-3</v>
      </c>
      <c r="J346" s="107" t="s">
        <v>6698</v>
      </c>
      <c r="K346" s="102" t="str">
        <f t="shared" si="15"/>
        <v/>
      </c>
      <c r="L346" s="16" t="str">
        <f t="shared" si="16"/>
        <v/>
      </c>
      <c r="M346" s="16" t="str">
        <f t="shared" si="17"/>
        <v/>
      </c>
    </row>
    <row r="347" spans="1:13" ht="16.5" x14ac:dyDescent="0.3">
      <c r="A347" s="9">
        <v>5</v>
      </c>
      <c r="B347" s="96" t="s">
        <v>3093</v>
      </c>
      <c r="C347" s="64">
        <v>913</v>
      </c>
      <c r="D347" s="9" t="s">
        <v>3405</v>
      </c>
      <c r="E347" s="9">
        <v>313</v>
      </c>
      <c r="F347" s="11">
        <v>1.25861694178703E-3</v>
      </c>
      <c r="G347" s="107" t="s">
        <v>6697</v>
      </c>
      <c r="H347" s="11">
        <v>1.28195692799295E-3</v>
      </c>
      <c r="I347" s="11">
        <v>3.7264061466621601E-3</v>
      </c>
      <c r="J347" s="107" t="s">
        <v>6698</v>
      </c>
      <c r="K347" s="102" t="str">
        <f t="shared" si="15"/>
        <v/>
      </c>
      <c r="L347" s="16" t="str">
        <f t="shared" si="16"/>
        <v/>
      </c>
      <c r="M347" s="16" t="str">
        <f t="shared" si="17"/>
        <v/>
      </c>
    </row>
    <row r="348" spans="1:13" ht="16.5" x14ac:dyDescent="0.3">
      <c r="A348" s="9">
        <v>4</v>
      </c>
      <c r="B348" s="96" t="s">
        <v>1598</v>
      </c>
      <c r="C348" s="64">
        <v>919</v>
      </c>
      <c r="D348" s="9" t="s">
        <v>2359</v>
      </c>
      <c r="E348" s="9">
        <v>11</v>
      </c>
      <c r="F348" s="11">
        <v>0.181114373101187</v>
      </c>
      <c r="G348" s="107" t="s">
        <v>6699</v>
      </c>
      <c r="H348" s="11">
        <v>0.25893578523709199</v>
      </c>
      <c r="I348" s="11">
        <v>0.609285518943951</v>
      </c>
      <c r="J348" s="107" t="s">
        <v>6700</v>
      </c>
      <c r="K348" s="102" t="str">
        <f t="shared" si="15"/>
        <v>ACHTUNG! Anzahl Beobachtungen unter 60, P95 ist statistisch nicht robust!</v>
      </c>
      <c r="L348" s="16" t="str">
        <f t="shared" si="16"/>
        <v/>
      </c>
      <c r="M348" s="16" t="str">
        <f t="shared" si="17"/>
        <v>ACHTUNG! Anzahl Beobachtungen unter 60, P95 ist statistisch nicht robust!</v>
      </c>
    </row>
    <row r="349" spans="1:13" ht="16.5" x14ac:dyDescent="0.3">
      <c r="A349" s="9">
        <v>5</v>
      </c>
      <c r="B349" s="96" t="s">
        <v>3698</v>
      </c>
      <c r="C349" s="64">
        <v>926</v>
      </c>
      <c r="D349" s="9" t="s">
        <v>3910</v>
      </c>
      <c r="E349" s="9">
        <v>4</v>
      </c>
      <c r="F349" s="11">
        <v>0.186805606874166</v>
      </c>
      <c r="G349" s="107" t="s">
        <v>6701</v>
      </c>
      <c r="H349" s="11">
        <v>0.35861429209838902</v>
      </c>
      <c r="I349" s="11">
        <v>0.74673093909888399</v>
      </c>
      <c r="J349" s="107" t="s">
        <v>6702</v>
      </c>
      <c r="K349" s="102" t="str">
        <f t="shared" si="15"/>
        <v>ACHTUNG! Anzahl Beobachtungen unter 10, Mittelwert und P95 sind statistisch nicht robust!</v>
      </c>
      <c r="L349" s="16" t="str">
        <f t="shared" si="16"/>
        <v>ACHTUNG! Anzahl Beobachtungen unter 10, Mittelwert und P95 sind statistisch nicht robust!</v>
      </c>
      <c r="M349" s="16" t="str">
        <f t="shared" si="17"/>
        <v>ACHTUNG! Anzahl Beobachtungen unter 60, P95 ist statistisch nicht robust!</v>
      </c>
    </row>
    <row r="350" spans="1:13" ht="16.5" x14ac:dyDescent="0.3">
      <c r="A350" s="9">
        <v>5</v>
      </c>
      <c r="B350" s="96" t="s">
        <v>3699</v>
      </c>
      <c r="C350" s="64">
        <v>929</v>
      </c>
      <c r="D350" s="9" t="s">
        <v>3911</v>
      </c>
      <c r="E350" s="9">
        <v>7</v>
      </c>
      <c r="F350" s="11">
        <v>0.17696042661171299</v>
      </c>
      <c r="G350" s="107" t="s">
        <v>6703</v>
      </c>
      <c r="H350" s="11">
        <v>0.20636208028701999</v>
      </c>
      <c r="I350" s="11">
        <v>0.45600148557368703</v>
      </c>
      <c r="J350" s="107" t="s">
        <v>6704</v>
      </c>
      <c r="K350" s="102" t="str">
        <f t="shared" si="15"/>
        <v>ACHTUNG! Anzahl Beobachtungen unter 10, Mittelwert und P95 sind statistisch nicht robust!</v>
      </c>
      <c r="L350" s="16" t="str">
        <f t="shared" si="16"/>
        <v>ACHTUNG! Anzahl Beobachtungen unter 10, Mittelwert und P95 sind statistisch nicht robust!</v>
      </c>
      <c r="M350" s="16" t="str">
        <f t="shared" si="17"/>
        <v>ACHTUNG! Anzahl Beobachtungen unter 60, P95 ist statistisch nicht robust!</v>
      </c>
    </row>
    <row r="351" spans="1:13" ht="16.5" x14ac:dyDescent="0.3">
      <c r="A351" s="9">
        <v>2</v>
      </c>
      <c r="B351" s="96" t="s">
        <v>1600</v>
      </c>
      <c r="C351" s="64">
        <v>945</v>
      </c>
      <c r="D351" s="9" t="s">
        <v>2361</v>
      </c>
      <c r="E351" s="9">
        <v>1030</v>
      </c>
      <c r="F351" s="11">
        <v>0.72377860161700902</v>
      </c>
      <c r="G351" s="107" t="s">
        <v>6705</v>
      </c>
      <c r="H351" s="11">
        <v>0.96449237676640898</v>
      </c>
      <c r="I351" s="11">
        <v>2.3912053546107099</v>
      </c>
      <c r="J351" s="107" t="s">
        <v>6706</v>
      </c>
      <c r="K351" s="102" t="str">
        <f t="shared" si="15"/>
        <v/>
      </c>
      <c r="L351" s="16" t="str">
        <f t="shared" si="16"/>
        <v/>
      </c>
      <c r="M351" s="16" t="str">
        <f t="shared" si="17"/>
        <v/>
      </c>
    </row>
    <row r="352" spans="1:13" ht="16.5" x14ac:dyDescent="0.3">
      <c r="A352" s="9">
        <v>3</v>
      </c>
      <c r="B352" s="96" t="s">
        <v>1601</v>
      </c>
      <c r="C352" s="64">
        <v>946</v>
      </c>
      <c r="D352" s="9" t="s">
        <v>2362</v>
      </c>
      <c r="E352" s="9">
        <v>493</v>
      </c>
      <c r="F352" s="11">
        <v>0.29106726228386698</v>
      </c>
      <c r="G352" s="107" t="s">
        <v>6707</v>
      </c>
      <c r="H352" s="11">
        <v>0.53315567294044497</v>
      </c>
      <c r="I352" s="11">
        <v>0.78301889263969804</v>
      </c>
      <c r="J352" s="107" t="s">
        <v>6708</v>
      </c>
      <c r="K352" s="102" t="str">
        <f t="shared" si="15"/>
        <v/>
      </c>
      <c r="L352" s="16" t="str">
        <f t="shared" si="16"/>
        <v/>
      </c>
      <c r="M352" s="16" t="str">
        <f t="shared" si="17"/>
        <v/>
      </c>
    </row>
    <row r="353" spans="1:13" ht="16.5" x14ac:dyDescent="0.3">
      <c r="A353" s="9">
        <v>4</v>
      </c>
      <c r="B353" s="96" t="s">
        <v>1602</v>
      </c>
      <c r="C353" s="64">
        <v>947</v>
      </c>
      <c r="D353" s="9" t="s">
        <v>2363</v>
      </c>
      <c r="E353" s="9">
        <v>70</v>
      </c>
      <c r="F353" s="11">
        <v>0.39273443147384202</v>
      </c>
      <c r="G353" s="107" t="s">
        <v>6709</v>
      </c>
      <c r="H353" s="11">
        <v>1.1245806982551201</v>
      </c>
      <c r="I353" s="11">
        <v>1.3719902035785301</v>
      </c>
      <c r="J353" s="107" t="s">
        <v>6710</v>
      </c>
      <c r="K353" s="102" t="str">
        <f t="shared" si="15"/>
        <v/>
      </c>
      <c r="L353" s="16" t="str">
        <f t="shared" si="16"/>
        <v/>
      </c>
      <c r="M353" s="16" t="str">
        <f t="shared" si="17"/>
        <v/>
      </c>
    </row>
    <row r="354" spans="1:13" ht="16.5" x14ac:dyDescent="0.3">
      <c r="A354" s="9">
        <v>5</v>
      </c>
      <c r="B354" s="96" t="s">
        <v>1604</v>
      </c>
      <c r="C354" s="64">
        <v>949</v>
      </c>
      <c r="D354" s="9" t="s">
        <v>2365</v>
      </c>
      <c r="E354" s="9">
        <v>70</v>
      </c>
      <c r="F354" s="11">
        <v>0.39273443147384202</v>
      </c>
      <c r="G354" s="107" t="s">
        <v>6711</v>
      </c>
      <c r="H354" s="11">
        <v>1.1245806982551201</v>
      </c>
      <c r="I354" s="11">
        <v>1.3719902035785301</v>
      </c>
      <c r="J354" s="107" t="s">
        <v>6710</v>
      </c>
      <c r="K354" s="102" t="str">
        <f t="shared" si="15"/>
        <v/>
      </c>
      <c r="L354" s="16" t="str">
        <f t="shared" si="16"/>
        <v/>
      </c>
      <c r="M354" s="16" t="str">
        <f t="shared" si="17"/>
        <v/>
      </c>
    </row>
    <row r="355" spans="1:13" ht="16.5" x14ac:dyDescent="0.3">
      <c r="A355" s="9">
        <v>4</v>
      </c>
      <c r="B355" s="96" t="s">
        <v>3094</v>
      </c>
      <c r="C355" s="64">
        <v>950</v>
      </c>
      <c r="D355" s="9" t="s">
        <v>3406</v>
      </c>
      <c r="E355" s="9">
        <v>425</v>
      </c>
      <c r="F355" s="11">
        <v>0.27150601358564203</v>
      </c>
      <c r="G355" s="107" t="s">
        <v>6712</v>
      </c>
      <c r="H355" s="11">
        <v>0.33053640541462598</v>
      </c>
      <c r="I355" s="11">
        <v>0.69586919784272205</v>
      </c>
      <c r="J355" s="107" t="s">
        <v>6713</v>
      </c>
      <c r="K355" s="102" t="str">
        <f t="shared" si="15"/>
        <v/>
      </c>
      <c r="L355" s="16" t="str">
        <f t="shared" si="16"/>
        <v/>
      </c>
      <c r="M355" s="16" t="str">
        <f t="shared" si="17"/>
        <v/>
      </c>
    </row>
    <row r="356" spans="1:13" ht="16.5" x14ac:dyDescent="0.3">
      <c r="A356" s="9">
        <v>5</v>
      </c>
      <c r="B356" s="96" t="s">
        <v>3095</v>
      </c>
      <c r="C356" s="64">
        <v>951</v>
      </c>
      <c r="D356" s="9" t="s">
        <v>3407</v>
      </c>
      <c r="E356" s="9">
        <v>22</v>
      </c>
      <c r="F356" s="11">
        <v>0.74570052753744298</v>
      </c>
      <c r="G356" s="107" t="s">
        <v>6714</v>
      </c>
      <c r="H356" s="11">
        <v>0.69521944422702497</v>
      </c>
      <c r="I356" s="11">
        <v>1.8352447398802501</v>
      </c>
      <c r="J356" s="107" t="s">
        <v>6715</v>
      </c>
      <c r="K356" s="102" t="str">
        <f t="shared" si="15"/>
        <v>ACHTUNG! Anzahl Beobachtungen unter 60, P95 ist statistisch nicht robust!</v>
      </c>
      <c r="L356" s="16" t="str">
        <f t="shared" si="16"/>
        <v/>
      </c>
      <c r="M356" s="16" t="str">
        <f t="shared" si="17"/>
        <v>ACHTUNG! Anzahl Beobachtungen unter 60, P95 ist statistisch nicht robust!</v>
      </c>
    </row>
    <row r="357" spans="1:13" ht="16.5" x14ac:dyDescent="0.3">
      <c r="A357" s="9">
        <v>3</v>
      </c>
      <c r="B357" s="96" t="s">
        <v>1606</v>
      </c>
      <c r="C357" s="64">
        <v>953</v>
      </c>
      <c r="D357" s="9" t="s">
        <v>2367</v>
      </c>
      <c r="E357" s="9">
        <v>227</v>
      </c>
      <c r="F357" s="11">
        <v>1.0118502554353299</v>
      </c>
      <c r="G357" s="107" t="s">
        <v>6716</v>
      </c>
      <c r="H357" s="11">
        <v>0.88759450467841305</v>
      </c>
      <c r="I357" s="11">
        <v>2.6896724942952601</v>
      </c>
      <c r="J357" s="107" t="s">
        <v>6717</v>
      </c>
      <c r="K357" s="102" t="str">
        <f t="shared" si="15"/>
        <v/>
      </c>
      <c r="L357" s="16" t="str">
        <f t="shared" si="16"/>
        <v/>
      </c>
      <c r="M357" s="16" t="str">
        <f t="shared" si="17"/>
        <v/>
      </c>
    </row>
    <row r="358" spans="1:13" ht="16.5" x14ac:dyDescent="0.3">
      <c r="A358" s="9">
        <v>4</v>
      </c>
      <c r="B358" s="96" t="s">
        <v>1607</v>
      </c>
      <c r="C358" s="64">
        <v>954</v>
      </c>
      <c r="D358" s="9" t="s">
        <v>2368</v>
      </c>
      <c r="E358" s="9">
        <v>81</v>
      </c>
      <c r="F358" s="11">
        <v>1.4023974690694301</v>
      </c>
      <c r="G358" s="107" t="s">
        <v>6718</v>
      </c>
      <c r="H358" s="11">
        <v>0.92786382522550703</v>
      </c>
      <c r="I358" s="11">
        <v>3.3963400851315502</v>
      </c>
      <c r="J358" s="107" t="s">
        <v>6719</v>
      </c>
      <c r="K358" s="102" t="str">
        <f t="shared" si="15"/>
        <v/>
      </c>
      <c r="L358" s="16" t="str">
        <f t="shared" si="16"/>
        <v/>
      </c>
      <c r="M358" s="16" t="str">
        <f t="shared" si="17"/>
        <v/>
      </c>
    </row>
    <row r="359" spans="1:13" ht="16.5" x14ac:dyDescent="0.3">
      <c r="A359" s="9">
        <v>5</v>
      </c>
      <c r="B359" s="96" t="s">
        <v>1608</v>
      </c>
      <c r="C359" s="64">
        <v>955</v>
      </c>
      <c r="D359" s="9" t="s">
        <v>40</v>
      </c>
      <c r="E359" s="9">
        <v>81</v>
      </c>
      <c r="F359" s="11">
        <v>1.4023974690694301</v>
      </c>
      <c r="G359" s="107" t="s">
        <v>6720</v>
      </c>
      <c r="H359" s="11">
        <v>0.92786382522550703</v>
      </c>
      <c r="I359" s="11">
        <v>3.3963400851315502</v>
      </c>
      <c r="J359" s="107" t="s">
        <v>6719</v>
      </c>
      <c r="K359" s="102" t="str">
        <f t="shared" si="15"/>
        <v/>
      </c>
      <c r="L359" s="16" t="str">
        <f t="shared" si="16"/>
        <v/>
      </c>
      <c r="M359" s="16" t="str">
        <f t="shared" si="17"/>
        <v/>
      </c>
    </row>
    <row r="360" spans="1:13" ht="16.5" x14ac:dyDescent="0.3">
      <c r="A360" s="9">
        <v>4</v>
      </c>
      <c r="B360" s="96" t="s">
        <v>1609</v>
      </c>
      <c r="C360" s="64">
        <v>956</v>
      </c>
      <c r="D360" s="9" t="s">
        <v>2369</v>
      </c>
      <c r="E360" s="9">
        <v>149</v>
      </c>
      <c r="F360" s="11">
        <v>0.75492871225051295</v>
      </c>
      <c r="G360" s="107" t="s">
        <v>6721</v>
      </c>
      <c r="H360" s="11">
        <v>0.75854055489265504</v>
      </c>
      <c r="I360" s="11">
        <v>1.95538316074484</v>
      </c>
      <c r="J360" s="107" t="s">
        <v>6722</v>
      </c>
      <c r="K360" s="102" t="str">
        <f t="shared" si="15"/>
        <v/>
      </c>
      <c r="L360" s="16" t="str">
        <f t="shared" si="16"/>
        <v/>
      </c>
      <c r="M360" s="16" t="str">
        <f t="shared" si="17"/>
        <v/>
      </c>
    </row>
    <row r="361" spans="1:13" ht="16.5" x14ac:dyDescent="0.3">
      <c r="A361" s="9">
        <v>3</v>
      </c>
      <c r="B361" s="96" t="s">
        <v>1610</v>
      </c>
      <c r="C361" s="64">
        <v>957</v>
      </c>
      <c r="D361" s="9" t="s">
        <v>2370</v>
      </c>
      <c r="E361" s="9">
        <v>50</v>
      </c>
      <c r="F361" s="11">
        <v>1.36232031491454</v>
      </c>
      <c r="G361" s="107" t="s">
        <v>6723</v>
      </c>
      <c r="H361" s="11">
        <v>1.5977645214473</v>
      </c>
      <c r="I361" s="11">
        <v>5.2470666254512297</v>
      </c>
      <c r="J361" s="107" t="s">
        <v>6724</v>
      </c>
      <c r="K361" s="102" t="str">
        <f t="shared" si="15"/>
        <v>ACHTUNG! Anzahl Beobachtungen unter 60, P95 ist statistisch nicht robust!</v>
      </c>
      <c r="L361" s="16" t="str">
        <f t="shared" si="16"/>
        <v/>
      </c>
      <c r="M361" s="16" t="str">
        <f t="shared" si="17"/>
        <v>ACHTUNG! Anzahl Beobachtungen unter 60, P95 ist statistisch nicht robust!</v>
      </c>
    </row>
    <row r="362" spans="1:13" ht="16.5" x14ac:dyDescent="0.3">
      <c r="A362" s="9">
        <v>3</v>
      </c>
      <c r="B362" s="96" t="s">
        <v>3096</v>
      </c>
      <c r="C362" s="64">
        <v>962</v>
      </c>
      <c r="D362" s="9" t="s">
        <v>3408</v>
      </c>
      <c r="E362" s="9">
        <v>112</v>
      </c>
      <c r="F362" s="11">
        <v>0.39659682565152099</v>
      </c>
      <c r="G362" s="107" t="s">
        <v>6725</v>
      </c>
      <c r="H362" s="11">
        <v>1.00907792786439</v>
      </c>
      <c r="I362" s="11">
        <v>1.3715453436859399</v>
      </c>
      <c r="J362" s="107" t="s">
        <v>6726</v>
      </c>
      <c r="K362" s="102" t="str">
        <f t="shared" si="15"/>
        <v/>
      </c>
      <c r="L362" s="16" t="str">
        <f t="shared" si="16"/>
        <v/>
      </c>
      <c r="M362" s="16" t="str">
        <f t="shared" si="17"/>
        <v/>
      </c>
    </row>
    <row r="363" spans="1:13" ht="16.5" x14ac:dyDescent="0.3">
      <c r="A363" s="9">
        <v>4</v>
      </c>
      <c r="B363" s="96" t="s">
        <v>3097</v>
      </c>
      <c r="C363" s="64">
        <v>963</v>
      </c>
      <c r="D363" s="9" t="s">
        <v>3409</v>
      </c>
      <c r="E363" s="9">
        <v>3</v>
      </c>
      <c r="F363" s="11">
        <v>7.2525373262855297E-2</v>
      </c>
      <c r="G363" s="107" t="s">
        <v>6727</v>
      </c>
      <c r="H363" s="11">
        <v>4.5098878318270003E-2</v>
      </c>
      <c r="I363" s="11">
        <v>0.116707171532114</v>
      </c>
      <c r="J363" s="107" t="s">
        <v>6728</v>
      </c>
      <c r="K363" s="102" t="str">
        <f t="shared" si="15"/>
        <v>ACHTUNG! Anzahl Beobachtungen unter 10, Mittelwert und P95 sind statistisch nicht robust!</v>
      </c>
      <c r="L363" s="16" t="str">
        <f t="shared" si="16"/>
        <v>ACHTUNG! Anzahl Beobachtungen unter 10, Mittelwert und P95 sind statistisch nicht robust!</v>
      </c>
      <c r="M363" s="16" t="str">
        <f t="shared" si="17"/>
        <v>ACHTUNG! Anzahl Beobachtungen unter 60, P95 ist statistisch nicht robust!</v>
      </c>
    </row>
    <row r="364" spans="1:13" ht="16.5" x14ac:dyDescent="0.3">
      <c r="A364" s="9">
        <v>3</v>
      </c>
      <c r="B364" s="96" t="s">
        <v>1612</v>
      </c>
      <c r="C364" s="64">
        <v>964</v>
      </c>
      <c r="D364" s="9" t="s">
        <v>2372</v>
      </c>
      <c r="E364" s="9">
        <v>370</v>
      </c>
      <c r="F364" s="11">
        <v>0.71426709295175606</v>
      </c>
      <c r="G364" s="107" t="s">
        <v>6729</v>
      </c>
      <c r="H364" s="11">
        <v>0.86048108555115299</v>
      </c>
      <c r="I364" s="11">
        <v>2.45760269299128</v>
      </c>
      <c r="J364" s="107" t="s">
        <v>6730</v>
      </c>
      <c r="K364" s="102" t="str">
        <f t="shared" si="15"/>
        <v/>
      </c>
      <c r="L364" s="16" t="str">
        <f t="shared" si="16"/>
        <v/>
      </c>
      <c r="M364" s="16" t="str">
        <f t="shared" si="17"/>
        <v/>
      </c>
    </row>
    <row r="365" spans="1:13" ht="16.5" x14ac:dyDescent="0.3">
      <c r="A365" s="9">
        <v>4</v>
      </c>
      <c r="B365" s="96" t="s">
        <v>1613</v>
      </c>
      <c r="C365" s="64">
        <v>965</v>
      </c>
      <c r="D365" s="9" t="s">
        <v>2373</v>
      </c>
      <c r="E365" s="9">
        <v>66</v>
      </c>
      <c r="F365" s="11">
        <v>0.71865150032065805</v>
      </c>
      <c r="G365" s="107" t="s">
        <v>6731</v>
      </c>
      <c r="H365" s="11">
        <v>0.57888919819782003</v>
      </c>
      <c r="I365" s="11">
        <v>1.8395120418420401</v>
      </c>
      <c r="J365" s="107" t="s">
        <v>6732</v>
      </c>
      <c r="K365" s="102" t="str">
        <f t="shared" si="15"/>
        <v/>
      </c>
      <c r="L365" s="16" t="str">
        <f t="shared" si="16"/>
        <v/>
      </c>
      <c r="M365" s="16" t="str">
        <f t="shared" si="17"/>
        <v/>
      </c>
    </row>
    <row r="366" spans="1:13" ht="16.5" x14ac:dyDescent="0.3">
      <c r="A366" s="9">
        <v>4</v>
      </c>
      <c r="B366" s="96" t="s">
        <v>3700</v>
      </c>
      <c r="C366" s="64">
        <v>966</v>
      </c>
      <c r="D366" s="9" t="s">
        <v>3912</v>
      </c>
      <c r="E366" s="9">
        <v>9</v>
      </c>
      <c r="F366" s="11">
        <v>1.67044231691533</v>
      </c>
      <c r="G366" s="107" t="s">
        <v>6733</v>
      </c>
      <c r="H366" s="11">
        <v>1.40114399106343</v>
      </c>
      <c r="I366" s="11">
        <v>3.7095335163406702</v>
      </c>
      <c r="J366" s="107" t="s">
        <v>6734</v>
      </c>
      <c r="K366" s="102" t="str">
        <f t="shared" si="15"/>
        <v>ACHTUNG! Anzahl Beobachtungen unter 10, Mittelwert und P95 sind statistisch nicht robust!</v>
      </c>
      <c r="L366" s="16" t="str">
        <f t="shared" si="16"/>
        <v>ACHTUNG! Anzahl Beobachtungen unter 10, Mittelwert und P95 sind statistisch nicht robust!</v>
      </c>
      <c r="M366" s="16" t="str">
        <f t="shared" si="17"/>
        <v>ACHTUNG! Anzahl Beobachtungen unter 60, P95 ist statistisch nicht robust!</v>
      </c>
    </row>
    <row r="367" spans="1:13" ht="16.5" x14ac:dyDescent="0.3">
      <c r="A367" s="9">
        <v>4</v>
      </c>
      <c r="B367" s="96" t="s">
        <v>3701</v>
      </c>
      <c r="C367" s="64">
        <v>967</v>
      </c>
      <c r="D367" s="9" t="s">
        <v>3913</v>
      </c>
      <c r="E367" s="9">
        <v>9</v>
      </c>
      <c r="F367" s="11">
        <v>1.05725131501395</v>
      </c>
      <c r="G367" s="107" t="s">
        <v>6735</v>
      </c>
      <c r="H367" s="11">
        <v>1.34652744162069</v>
      </c>
      <c r="I367" s="11">
        <v>4.2800891074238203</v>
      </c>
      <c r="J367" s="107" t="s">
        <v>6736</v>
      </c>
      <c r="K367" s="102" t="str">
        <f t="shared" si="15"/>
        <v>ACHTUNG! Anzahl Beobachtungen unter 10, Mittelwert und P95 sind statistisch nicht robust!</v>
      </c>
      <c r="L367" s="16" t="str">
        <f t="shared" si="16"/>
        <v>ACHTUNG! Anzahl Beobachtungen unter 10, Mittelwert und P95 sind statistisch nicht robust!</v>
      </c>
      <c r="M367" s="16" t="str">
        <f t="shared" si="17"/>
        <v>ACHTUNG! Anzahl Beobachtungen unter 60, P95 ist statistisch nicht robust!</v>
      </c>
    </row>
    <row r="368" spans="1:13" ht="16.5" x14ac:dyDescent="0.3">
      <c r="A368" s="9">
        <v>1</v>
      </c>
      <c r="B368" s="96" t="s">
        <v>1614</v>
      </c>
      <c r="C368" s="64">
        <v>968</v>
      </c>
      <c r="D368" s="9" t="s">
        <v>2374</v>
      </c>
      <c r="E368" s="9">
        <v>1387</v>
      </c>
      <c r="F368" s="11">
        <v>2.3816906211115301</v>
      </c>
      <c r="G368" s="107" t="s">
        <v>6737</v>
      </c>
      <c r="H368" s="11">
        <v>1.9466891426390101</v>
      </c>
      <c r="I368" s="11">
        <v>6.1441006301549299</v>
      </c>
      <c r="J368" s="107" t="s">
        <v>6738</v>
      </c>
      <c r="K368" s="102" t="str">
        <f t="shared" si="15"/>
        <v/>
      </c>
      <c r="L368" s="16" t="str">
        <f t="shared" si="16"/>
        <v/>
      </c>
      <c r="M368" s="16" t="str">
        <f t="shared" si="17"/>
        <v/>
      </c>
    </row>
    <row r="369" spans="1:13" ht="16.5" x14ac:dyDescent="0.3">
      <c r="A369" s="9">
        <v>2</v>
      </c>
      <c r="B369" s="96" t="s">
        <v>1615</v>
      </c>
      <c r="C369" s="64">
        <v>969</v>
      </c>
      <c r="D369" s="9" t="s">
        <v>2375</v>
      </c>
      <c r="E369" s="9">
        <v>1365</v>
      </c>
      <c r="F369" s="11">
        <v>2.4039916865787401</v>
      </c>
      <c r="G369" s="107" t="s">
        <v>6739</v>
      </c>
      <c r="H369" s="11">
        <v>1.94395345943037</v>
      </c>
      <c r="I369" s="11">
        <v>6.1507694196101896</v>
      </c>
      <c r="J369" s="107" t="s">
        <v>6740</v>
      </c>
      <c r="K369" s="102" t="str">
        <f t="shared" si="15"/>
        <v/>
      </c>
      <c r="L369" s="16" t="str">
        <f t="shared" si="16"/>
        <v/>
      </c>
      <c r="M369" s="16" t="str">
        <f t="shared" si="17"/>
        <v/>
      </c>
    </row>
    <row r="370" spans="1:13" ht="16.5" x14ac:dyDescent="0.3">
      <c r="A370" s="9">
        <v>3</v>
      </c>
      <c r="B370" s="96" t="s">
        <v>1616</v>
      </c>
      <c r="C370" s="64">
        <v>970</v>
      </c>
      <c r="D370" s="9" t="s">
        <v>2376</v>
      </c>
      <c r="E370" s="9">
        <v>1349</v>
      </c>
      <c r="F370" s="11">
        <v>2.3944452245529702</v>
      </c>
      <c r="G370" s="107" t="s">
        <v>6741</v>
      </c>
      <c r="H370" s="11">
        <v>1.94428223326066</v>
      </c>
      <c r="I370" s="11">
        <v>6.1539918614277997</v>
      </c>
      <c r="J370" s="107" t="s">
        <v>6742</v>
      </c>
      <c r="K370" s="102" t="str">
        <f t="shared" si="15"/>
        <v/>
      </c>
      <c r="L370" s="16" t="str">
        <f t="shared" si="16"/>
        <v/>
      </c>
      <c r="M370" s="16" t="str">
        <f t="shared" si="17"/>
        <v/>
      </c>
    </row>
    <row r="371" spans="1:13" ht="16.5" x14ac:dyDescent="0.3">
      <c r="A371" s="9">
        <v>4</v>
      </c>
      <c r="B371" s="96" t="s">
        <v>1617</v>
      </c>
      <c r="C371" s="64">
        <v>971</v>
      </c>
      <c r="D371" s="9" t="s">
        <v>2377</v>
      </c>
      <c r="E371" s="9">
        <v>1349</v>
      </c>
      <c r="F371" s="11">
        <v>2.3944452245529702</v>
      </c>
      <c r="G371" s="107" t="s">
        <v>6743</v>
      </c>
      <c r="H371" s="11">
        <v>1.94428223326066</v>
      </c>
      <c r="I371" s="11">
        <v>6.1539918614277997</v>
      </c>
      <c r="J371" s="107" t="s">
        <v>6742</v>
      </c>
      <c r="K371" s="102" t="str">
        <f t="shared" si="15"/>
        <v/>
      </c>
      <c r="L371" s="16" t="str">
        <f t="shared" si="16"/>
        <v/>
      </c>
      <c r="M371" s="16" t="str">
        <f t="shared" si="17"/>
        <v/>
      </c>
    </row>
    <row r="372" spans="1:13" ht="16.5" x14ac:dyDescent="0.3">
      <c r="A372" s="9">
        <v>3</v>
      </c>
      <c r="B372" s="96" t="s">
        <v>3098</v>
      </c>
      <c r="C372" s="64">
        <v>977</v>
      </c>
      <c r="D372" s="9" t="s">
        <v>3410</v>
      </c>
      <c r="E372" s="9">
        <v>24</v>
      </c>
      <c r="F372" s="11">
        <v>2.21889847846905</v>
      </c>
      <c r="G372" s="107" t="s">
        <v>6744</v>
      </c>
      <c r="H372" s="11">
        <v>1.44342204925427</v>
      </c>
      <c r="I372" s="11">
        <v>5.2549304639078702</v>
      </c>
      <c r="J372" s="107" t="s">
        <v>6745</v>
      </c>
      <c r="K372" s="102" t="str">
        <f t="shared" si="15"/>
        <v>ACHTUNG! Anzahl Beobachtungen unter 60, P95 ist statistisch nicht robust!</v>
      </c>
      <c r="L372" s="16" t="str">
        <f t="shared" si="16"/>
        <v/>
      </c>
      <c r="M372" s="16" t="str">
        <f t="shared" si="17"/>
        <v>ACHTUNG! Anzahl Beobachtungen unter 60, P95 ist statistisch nicht robust!</v>
      </c>
    </row>
    <row r="373" spans="1:13" ht="16.5" x14ac:dyDescent="0.3">
      <c r="A373" s="9">
        <v>4</v>
      </c>
      <c r="B373" s="96" t="s">
        <v>3099</v>
      </c>
      <c r="C373" s="64">
        <v>988</v>
      </c>
      <c r="D373" s="9" t="s">
        <v>3411</v>
      </c>
      <c r="E373" s="9">
        <v>24</v>
      </c>
      <c r="F373" s="11">
        <v>2.21889847846905</v>
      </c>
      <c r="G373" s="107" t="s">
        <v>6746</v>
      </c>
      <c r="H373" s="11">
        <v>1.44342204925427</v>
      </c>
      <c r="I373" s="11">
        <v>5.2549304639078702</v>
      </c>
      <c r="J373" s="107" t="s">
        <v>6745</v>
      </c>
      <c r="K373" s="102" t="str">
        <f t="shared" si="15"/>
        <v>ACHTUNG! Anzahl Beobachtungen unter 60, P95 ist statistisch nicht robust!</v>
      </c>
      <c r="L373" s="16" t="str">
        <f t="shared" si="16"/>
        <v/>
      </c>
      <c r="M373" s="16" t="str">
        <f t="shared" si="17"/>
        <v>ACHTUNG! Anzahl Beobachtungen unter 60, P95 ist statistisch nicht robust!</v>
      </c>
    </row>
    <row r="374" spans="1:13" ht="16.5" x14ac:dyDescent="0.3">
      <c r="A374" s="9">
        <v>5</v>
      </c>
      <c r="B374" s="96" t="s">
        <v>3100</v>
      </c>
      <c r="C374" s="64">
        <v>989</v>
      </c>
      <c r="D374" s="9" t="s">
        <v>3412</v>
      </c>
      <c r="E374" s="9">
        <v>24</v>
      </c>
      <c r="F374" s="11">
        <v>2.21889847846905</v>
      </c>
      <c r="G374" s="107" t="s">
        <v>6747</v>
      </c>
      <c r="H374" s="11">
        <v>1.44342204925427</v>
      </c>
      <c r="I374" s="11">
        <v>5.2549304639078702</v>
      </c>
      <c r="J374" s="107" t="s">
        <v>6745</v>
      </c>
      <c r="K374" s="102" t="str">
        <f t="shared" si="15"/>
        <v>ACHTUNG! Anzahl Beobachtungen unter 60, P95 ist statistisch nicht robust!</v>
      </c>
      <c r="L374" s="16" t="str">
        <f t="shared" si="16"/>
        <v/>
      </c>
      <c r="M374" s="16" t="str">
        <f t="shared" si="17"/>
        <v>ACHTUNG! Anzahl Beobachtungen unter 60, P95 ist statistisch nicht robust!</v>
      </c>
    </row>
    <row r="375" spans="1:13" ht="16.5" x14ac:dyDescent="0.3">
      <c r="A375" s="9">
        <v>2</v>
      </c>
      <c r="B375" s="96" t="s">
        <v>3101</v>
      </c>
      <c r="C375" s="64">
        <v>1005</v>
      </c>
      <c r="D375" s="9" t="s">
        <v>3413</v>
      </c>
      <c r="E375" s="9">
        <v>32</v>
      </c>
      <c r="F375" s="11">
        <v>0.33263026675400098</v>
      </c>
      <c r="G375" s="107" t="s">
        <v>6748</v>
      </c>
      <c r="H375" s="11">
        <v>0.371574557835189</v>
      </c>
      <c r="I375" s="11">
        <v>1.1280664047881599</v>
      </c>
      <c r="J375" s="107" t="s">
        <v>6749</v>
      </c>
      <c r="K375" s="102" t="str">
        <f t="shared" si="15"/>
        <v>ACHTUNG! Anzahl Beobachtungen unter 60, P95 ist statistisch nicht robust!</v>
      </c>
      <c r="L375" s="16" t="str">
        <f t="shared" si="16"/>
        <v/>
      </c>
      <c r="M375" s="16" t="str">
        <f t="shared" si="17"/>
        <v>ACHTUNG! Anzahl Beobachtungen unter 60, P95 ist statistisch nicht robust!</v>
      </c>
    </row>
    <row r="376" spans="1:13" ht="16.5" x14ac:dyDescent="0.3">
      <c r="A376" s="9">
        <v>3</v>
      </c>
      <c r="B376" s="96" t="s">
        <v>3102</v>
      </c>
      <c r="C376" s="64">
        <v>1013</v>
      </c>
      <c r="D376" s="9" t="s">
        <v>3414</v>
      </c>
      <c r="E376" s="9">
        <v>32</v>
      </c>
      <c r="F376" s="11">
        <v>0.33263026675400098</v>
      </c>
      <c r="G376" s="107" t="s">
        <v>6750</v>
      </c>
      <c r="H376" s="11">
        <v>0.371574557835189</v>
      </c>
      <c r="I376" s="11">
        <v>1.1280664047881599</v>
      </c>
      <c r="J376" s="107" t="s">
        <v>6749</v>
      </c>
      <c r="K376" s="102" t="str">
        <f t="shared" si="15"/>
        <v>ACHTUNG! Anzahl Beobachtungen unter 60, P95 ist statistisch nicht robust!</v>
      </c>
      <c r="L376" s="16" t="str">
        <f t="shared" si="16"/>
        <v/>
      </c>
      <c r="M376" s="16" t="str">
        <f t="shared" si="17"/>
        <v>ACHTUNG! Anzahl Beobachtungen unter 60, P95 ist statistisch nicht robust!</v>
      </c>
    </row>
    <row r="377" spans="1:13" ht="16.5" x14ac:dyDescent="0.3">
      <c r="A377" s="9">
        <v>4</v>
      </c>
      <c r="B377" s="96" t="s">
        <v>3103</v>
      </c>
      <c r="C377" s="64">
        <v>1019</v>
      </c>
      <c r="D377" s="9" t="s">
        <v>3415</v>
      </c>
      <c r="E377" s="9">
        <v>32</v>
      </c>
      <c r="F377" s="11">
        <v>0.33263026675400098</v>
      </c>
      <c r="G377" s="107" t="s">
        <v>6751</v>
      </c>
      <c r="H377" s="11">
        <v>0.371574557835189</v>
      </c>
      <c r="I377" s="11">
        <v>1.1280664047881599</v>
      </c>
      <c r="J377" s="107" t="s">
        <v>6749</v>
      </c>
      <c r="K377" s="102" t="str">
        <f t="shared" si="15"/>
        <v>ACHTUNG! Anzahl Beobachtungen unter 60, P95 ist statistisch nicht robust!</v>
      </c>
      <c r="L377" s="16" t="str">
        <f t="shared" si="16"/>
        <v/>
      </c>
      <c r="M377" s="16" t="str">
        <f t="shared" si="17"/>
        <v>ACHTUNG! Anzahl Beobachtungen unter 60, P95 ist statistisch nicht robust!</v>
      </c>
    </row>
    <row r="378" spans="1:13" ht="16.5" x14ac:dyDescent="0.3">
      <c r="A378" s="9">
        <v>5</v>
      </c>
      <c r="B378" s="96" t="s">
        <v>3104</v>
      </c>
      <c r="C378" s="64">
        <v>1022</v>
      </c>
      <c r="D378" s="9" t="s">
        <v>3416</v>
      </c>
      <c r="E378" s="9">
        <v>32</v>
      </c>
      <c r="F378" s="11">
        <v>0.33263026675400098</v>
      </c>
      <c r="G378" s="107" t="s">
        <v>6752</v>
      </c>
      <c r="H378" s="11">
        <v>0.371574557835189</v>
      </c>
      <c r="I378" s="11">
        <v>1.1280664047881599</v>
      </c>
      <c r="J378" s="107" t="s">
        <v>6749</v>
      </c>
      <c r="K378" s="102" t="str">
        <f t="shared" si="15"/>
        <v>ACHTUNG! Anzahl Beobachtungen unter 60, P95 ist statistisch nicht robust!</v>
      </c>
      <c r="L378" s="16" t="str">
        <f t="shared" si="16"/>
        <v/>
      </c>
      <c r="M378" s="16" t="str">
        <f t="shared" si="17"/>
        <v>ACHTUNG! Anzahl Beobachtungen unter 60, P95 ist statistisch nicht robust!</v>
      </c>
    </row>
    <row r="379" spans="1:13" ht="16.5" x14ac:dyDescent="0.3">
      <c r="A379" s="9">
        <v>2</v>
      </c>
      <c r="B379" s="96" t="s">
        <v>3105</v>
      </c>
      <c r="C379" s="64">
        <v>1027</v>
      </c>
      <c r="D379" s="9" t="s">
        <v>3417</v>
      </c>
      <c r="E379" s="9">
        <v>1</v>
      </c>
      <c r="F379" s="11">
        <v>0.121183419049628</v>
      </c>
      <c r="G379" s="107"/>
      <c r="H379" s="11"/>
      <c r="I379" s="11"/>
      <c r="J379" s="107"/>
      <c r="K379" s="102" t="str">
        <f t="shared" si="15"/>
        <v>ACHTUNG! Anzahl Beobachtungen unter 10, Mittelwert und P95 sind statistisch nicht robust!</v>
      </c>
      <c r="L379" s="16" t="str">
        <f t="shared" si="16"/>
        <v>ACHTUNG! Anzahl Beobachtungen unter 10, Mittelwert und P95 sind statistisch nicht robust!</v>
      </c>
      <c r="M379" s="16" t="str">
        <f t="shared" si="17"/>
        <v>ACHTUNG! Anzahl Beobachtungen unter 60, P95 ist statistisch nicht robust!</v>
      </c>
    </row>
    <row r="380" spans="1:13" ht="16.5" x14ac:dyDescent="0.3">
      <c r="A380" s="9">
        <v>3</v>
      </c>
      <c r="B380" s="96" t="s">
        <v>3702</v>
      </c>
      <c r="C380" s="64">
        <v>1028</v>
      </c>
      <c r="D380" s="9" t="s">
        <v>3914</v>
      </c>
      <c r="E380" s="9">
        <v>1</v>
      </c>
      <c r="F380" s="11">
        <v>0.121183419049628</v>
      </c>
      <c r="G380" s="107"/>
      <c r="H380" s="11"/>
      <c r="I380" s="11"/>
      <c r="J380" s="107"/>
      <c r="K380" s="102" t="str">
        <f t="shared" si="15"/>
        <v>ACHTUNG! Anzahl Beobachtungen unter 10, Mittelwert und P95 sind statistisch nicht robust!</v>
      </c>
      <c r="L380" s="16" t="str">
        <f t="shared" si="16"/>
        <v>ACHTUNG! Anzahl Beobachtungen unter 10, Mittelwert und P95 sind statistisch nicht robust!</v>
      </c>
      <c r="M380" s="16" t="str">
        <f t="shared" si="17"/>
        <v>ACHTUNG! Anzahl Beobachtungen unter 60, P95 ist statistisch nicht robust!</v>
      </c>
    </row>
    <row r="381" spans="1:13" ht="16.5" x14ac:dyDescent="0.3">
      <c r="A381" s="9">
        <v>4</v>
      </c>
      <c r="B381" s="96" t="s">
        <v>3703</v>
      </c>
      <c r="C381" s="64">
        <v>1029</v>
      </c>
      <c r="D381" s="9" t="s">
        <v>3915</v>
      </c>
      <c r="E381" s="9">
        <v>1</v>
      </c>
      <c r="F381" s="11">
        <v>0.121183419049628</v>
      </c>
      <c r="G381" s="107"/>
      <c r="H381" s="11"/>
      <c r="I381" s="11"/>
      <c r="J381" s="107"/>
      <c r="K381" s="102" t="str">
        <f t="shared" si="15"/>
        <v>ACHTUNG! Anzahl Beobachtungen unter 10, Mittelwert und P95 sind statistisch nicht robust!</v>
      </c>
      <c r="L381" s="16" t="str">
        <f t="shared" si="16"/>
        <v>ACHTUNG! Anzahl Beobachtungen unter 10, Mittelwert und P95 sind statistisch nicht robust!</v>
      </c>
      <c r="M381" s="16" t="str">
        <f t="shared" si="17"/>
        <v>ACHTUNG! Anzahl Beobachtungen unter 60, P95 ist statistisch nicht robust!</v>
      </c>
    </row>
    <row r="382" spans="1:13" ht="16.5" x14ac:dyDescent="0.3">
      <c r="A382" s="9">
        <v>5</v>
      </c>
      <c r="B382" s="96" t="s">
        <v>3704</v>
      </c>
      <c r="C382" s="64">
        <v>1032</v>
      </c>
      <c r="D382" s="9" t="s">
        <v>3916</v>
      </c>
      <c r="E382" s="9">
        <v>1</v>
      </c>
      <c r="F382" s="11">
        <v>0.121183419049628</v>
      </c>
      <c r="G382" s="107"/>
      <c r="H382" s="11"/>
      <c r="I382" s="11"/>
      <c r="J382" s="107"/>
      <c r="K382" s="102" t="str">
        <f t="shared" si="15"/>
        <v>ACHTUNG! Anzahl Beobachtungen unter 10, Mittelwert und P95 sind statistisch nicht robust!</v>
      </c>
      <c r="L382" s="16" t="str">
        <f t="shared" si="16"/>
        <v>ACHTUNG! Anzahl Beobachtungen unter 10, Mittelwert und P95 sind statistisch nicht robust!</v>
      </c>
      <c r="M382" s="16" t="str">
        <f t="shared" si="17"/>
        <v>ACHTUNG! Anzahl Beobachtungen unter 60, P95 ist statistisch nicht robust!</v>
      </c>
    </row>
    <row r="383" spans="1:13" ht="16.5" x14ac:dyDescent="0.3">
      <c r="A383" s="9">
        <v>1</v>
      </c>
      <c r="B383" s="96" t="s">
        <v>1618</v>
      </c>
      <c r="C383" s="64">
        <v>1035</v>
      </c>
      <c r="D383" s="9" t="s">
        <v>2378</v>
      </c>
      <c r="E383" s="9">
        <v>3351</v>
      </c>
      <c r="F383" s="11">
        <v>0.29252935004924602</v>
      </c>
      <c r="G383" s="107" t="s">
        <v>6753</v>
      </c>
      <c r="H383" s="11">
        <v>0.63003142111933197</v>
      </c>
      <c r="I383" s="11">
        <v>1.43174570188599</v>
      </c>
      <c r="J383" s="107" t="s">
        <v>6754</v>
      </c>
      <c r="K383" s="102" t="str">
        <f t="shared" si="15"/>
        <v/>
      </c>
      <c r="L383" s="16" t="str">
        <f t="shared" si="16"/>
        <v/>
      </c>
      <c r="M383" s="16" t="str">
        <f t="shared" si="17"/>
        <v/>
      </c>
    </row>
    <row r="384" spans="1:13" ht="16.5" x14ac:dyDescent="0.3">
      <c r="A384" s="9">
        <v>2</v>
      </c>
      <c r="B384" s="96" t="s">
        <v>1619</v>
      </c>
      <c r="C384" s="64">
        <v>1036</v>
      </c>
      <c r="D384" s="9" t="s">
        <v>2379</v>
      </c>
      <c r="E384" s="9">
        <v>188</v>
      </c>
      <c r="F384" s="11">
        <v>0.82753724209000501</v>
      </c>
      <c r="G384" s="107" t="s">
        <v>6755</v>
      </c>
      <c r="H384" s="11">
        <v>0.71906188548411898</v>
      </c>
      <c r="I384" s="11">
        <v>2.1233865162589698</v>
      </c>
      <c r="J384" s="107" t="s">
        <v>6756</v>
      </c>
      <c r="K384" s="102" t="str">
        <f t="shared" si="15"/>
        <v/>
      </c>
      <c r="L384" s="16" t="str">
        <f t="shared" si="16"/>
        <v/>
      </c>
      <c r="M384" s="16" t="str">
        <f t="shared" si="17"/>
        <v/>
      </c>
    </row>
    <row r="385" spans="1:13" ht="16.5" x14ac:dyDescent="0.3">
      <c r="A385" s="9">
        <v>3</v>
      </c>
      <c r="B385" s="96" t="s">
        <v>1622</v>
      </c>
      <c r="C385" s="64">
        <v>1083</v>
      </c>
      <c r="D385" s="9" t="s">
        <v>2382</v>
      </c>
      <c r="E385" s="9">
        <v>188</v>
      </c>
      <c r="F385" s="11">
        <v>0.82753724209000501</v>
      </c>
      <c r="G385" s="107" t="s">
        <v>6757</v>
      </c>
      <c r="H385" s="11">
        <v>0.71906188548411898</v>
      </c>
      <c r="I385" s="11">
        <v>2.1233865162589698</v>
      </c>
      <c r="J385" s="107" t="s">
        <v>6756</v>
      </c>
      <c r="K385" s="102" t="str">
        <f t="shared" si="15"/>
        <v/>
      </c>
      <c r="L385" s="16" t="str">
        <f t="shared" si="16"/>
        <v/>
      </c>
      <c r="M385" s="16" t="str">
        <f t="shared" si="17"/>
        <v/>
      </c>
    </row>
    <row r="386" spans="1:13" ht="16.5" x14ac:dyDescent="0.3">
      <c r="A386" s="9">
        <v>4</v>
      </c>
      <c r="B386" s="96" t="s">
        <v>1623</v>
      </c>
      <c r="C386" s="64">
        <v>1084</v>
      </c>
      <c r="D386" s="9" t="s">
        <v>2383</v>
      </c>
      <c r="E386" s="9">
        <v>93</v>
      </c>
      <c r="F386" s="11">
        <v>0.654861408953616</v>
      </c>
      <c r="G386" s="107" t="s">
        <v>6758</v>
      </c>
      <c r="H386" s="11">
        <v>0.52296948060438198</v>
      </c>
      <c r="I386" s="11">
        <v>1.7778714642088</v>
      </c>
      <c r="J386" s="107" t="s">
        <v>6759</v>
      </c>
      <c r="K386" s="102" t="str">
        <f t="shared" si="15"/>
        <v/>
      </c>
      <c r="L386" s="16" t="str">
        <f t="shared" si="16"/>
        <v/>
      </c>
      <c r="M386" s="16" t="str">
        <f t="shared" si="17"/>
        <v/>
      </c>
    </row>
    <row r="387" spans="1:13" ht="16.5" x14ac:dyDescent="0.3">
      <c r="A387" s="9">
        <v>5</v>
      </c>
      <c r="B387" s="96" t="s">
        <v>3705</v>
      </c>
      <c r="C387" s="64">
        <v>1086</v>
      </c>
      <c r="D387" s="9" t="s">
        <v>3917</v>
      </c>
      <c r="E387" s="9">
        <v>1</v>
      </c>
      <c r="F387" s="11">
        <v>0.218531478535227</v>
      </c>
      <c r="G387" s="107"/>
      <c r="H387" s="11"/>
      <c r="I387" s="11"/>
      <c r="J387" s="107"/>
      <c r="K387" s="102" t="str">
        <f t="shared" si="15"/>
        <v>ACHTUNG! Anzahl Beobachtungen unter 10, Mittelwert und P95 sind statistisch nicht robust!</v>
      </c>
      <c r="L387" s="16" t="str">
        <f t="shared" si="16"/>
        <v>ACHTUNG! Anzahl Beobachtungen unter 10, Mittelwert und P95 sind statistisch nicht robust!</v>
      </c>
      <c r="M387" s="16" t="str">
        <f t="shared" si="17"/>
        <v>ACHTUNG! Anzahl Beobachtungen unter 60, P95 ist statistisch nicht robust!</v>
      </c>
    </row>
    <row r="388" spans="1:13" ht="16.5" x14ac:dyDescent="0.3">
      <c r="A388" s="9">
        <v>5</v>
      </c>
      <c r="B388" s="96" t="s">
        <v>3107</v>
      </c>
      <c r="C388" s="64">
        <v>1087</v>
      </c>
      <c r="D388" s="9" t="s">
        <v>3419</v>
      </c>
      <c r="E388" s="9">
        <v>26</v>
      </c>
      <c r="F388" s="11">
        <v>0.51930916852817599</v>
      </c>
      <c r="G388" s="107" t="s">
        <v>6760</v>
      </c>
      <c r="H388" s="11">
        <v>0.25652146101560203</v>
      </c>
      <c r="I388" s="11">
        <v>1.0424372334840299</v>
      </c>
      <c r="J388" s="107" t="s">
        <v>6761</v>
      </c>
      <c r="K388" s="102" t="str">
        <f t="shared" ref="K388:K451" si="18">IF(NOT(L388=""),L388,IF(NOT(M388=""),M388,""))</f>
        <v>ACHTUNG! Anzahl Beobachtungen unter 60, P95 ist statistisch nicht robust!</v>
      </c>
      <c r="L388" s="16" t="str">
        <f t="shared" ref="L388:L451" si="19">IF(E388&lt;10,"ACHTUNG! Anzahl Beobachtungen unter 10, Mittelwert und P95 sind statistisch nicht robust!","")</f>
        <v/>
      </c>
      <c r="M388" s="16" t="str">
        <f t="shared" ref="M388:M451" si="20">IF(E388&lt;60,"ACHTUNG! Anzahl Beobachtungen unter 60, P95 ist statistisch nicht robust!","")</f>
        <v>ACHTUNG! Anzahl Beobachtungen unter 60, P95 ist statistisch nicht robust!</v>
      </c>
    </row>
    <row r="389" spans="1:13" ht="16.5" x14ac:dyDescent="0.3">
      <c r="A389" s="9">
        <v>5</v>
      </c>
      <c r="B389" s="96" t="s">
        <v>1624</v>
      </c>
      <c r="C389" s="64">
        <v>1088</v>
      </c>
      <c r="D389" s="9" t="s">
        <v>2384</v>
      </c>
      <c r="E389" s="9">
        <v>10</v>
      </c>
      <c r="F389" s="11">
        <v>0.51679635966604898</v>
      </c>
      <c r="G389" s="107" t="s">
        <v>6762</v>
      </c>
      <c r="H389" s="11">
        <v>0.106789522121891</v>
      </c>
      <c r="I389" s="11">
        <v>0.670899770874827</v>
      </c>
      <c r="J389" s="107" t="s">
        <v>6763</v>
      </c>
      <c r="K389" s="102" t="str">
        <f t="shared" si="18"/>
        <v>ACHTUNG! Anzahl Beobachtungen unter 60, P95 ist statistisch nicht robust!</v>
      </c>
      <c r="L389" s="16" t="str">
        <f t="shared" si="19"/>
        <v/>
      </c>
      <c r="M389" s="16" t="str">
        <f t="shared" si="20"/>
        <v>ACHTUNG! Anzahl Beobachtungen unter 60, P95 ist statistisch nicht robust!</v>
      </c>
    </row>
    <row r="390" spans="1:13" ht="16.5" x14ac:dyDescent="0.3">
      <c r="A390" s="9">
        <v>6</v>
      </c>
      <c r="B390" s="96" t="s">
        <v>1625</v>
      </c>
      <c r="C390" s="64">
        <v>1091</v>
      </c>
      <c r="D390" s="9" t="s">
        <v>2385</v>
      </c>
      <c r="E390" s="9">
        <v>10</v>
      </c>
      <c r="F390" s="11">
        <v>0.51679635966604898</v>
      </c>
      <c r="G390" s="107" t="s">
        <v>6764</v>
      </c>
      <c r="H390" s="11">
        <v>0.106789522121891</v>
      </c>
      <c r="I390" s="11">
        <v>0.670899770874827</v>
      </c>
      <c r="J390" s="107" t="s">
        <v>6763</v>
      </c>
      <c r="K390" s="102" t="str">
        <f t="shared" si="18"/>
        <v>ACHTUNG! Anzahl Beobachtungen unter 60, P95 ist statistisch nicht robust!</v>
      </c>
      <c r="L390" s="16" t="str">
        <f t="shared" si="19"/>
        <v/>
      </c>
      <c r="M390" s="16" t="str">
        <f t="shared" si="20"/>
        <v>ACHTUNG! Anzahl Beobachtungen unter 60, P95 ist statistisch nicht robust!</v>
      </c>
    </row>
    <row r="391" spans="1:13" ht="16.5" x14ac:dyDescent="0.3">
      <c r="A391" s="9">
        <v>5</v>
      </c>
      <c r="B391" s="96" t="s">
        <v>3108</v>
      </c>
      <c r="C391" s="64">
        <v>1101</v>
      </c>
      <c r="D391" s="9" t="s">
        <v>3420</v>
      </c>
      <c r="E391" s="9">
        <v>19</v>
      </c>
      <c r="F391" s="11">
        <v>0.91532240445128699</v>
      </c>
      <c r="G391" s="107" t="s">
        <v>6765</v>
      </c>
      <c r="H391" s="11">
        <v>0.75368279931298299</v>
      </c>
      <c r="I391" s="11">
        <v>2.3486933095142</v>
      </c>
      <c r="J391" s="107" t="s">
        <v>6766</v>
      </c>
      <c r="K391" s="102" t="str">
        <f t="shared" si="18"/>
        <v>ACHTUNG! Anzahl Beobachtungen unter 60, P95 ist statistisch nicht robust!</v>
      </c>
      <c r="L391" s="16" t="str">
        <f t="shared" si="19"/>
        <v/>
      </c>
      <c r="M391" s="16" t="str">
        <f t="shared" si="20"/>
        <v>ACHTUNG! Anzahl Beobachtungen unter 60, P95 ist statistisch nicht robust!</v>
      </c>
    </row>
    <row r="392" spans="1:13" ht="16.5" x14ac:dyDescent="0.3">
      <c r="A392" s="9">
        <v>5</v>
      </c>
      <c r="B392" s="96" t="s">
        <v>3706</v>
      </c>
      <c r="C392" s="64">
        <v>1102</v>
      </c>
      <c r="D392" s="9" t="s">
        <v>3918</v>
      </c>
      <c r="E392" s="9">
        <v>11</v>
      </c>
      <c r="F392" s="11">
        <v>0.35755416967525699</v>
      </c>
      <c r="G392" s="107" t="s">
        <v>6767</v>
      </c>
      <c r="H392" s="11">
        <v>0.386695107998627</v>
      </c>
      <c r="I392" s="11">
        <v>1.0365178298075099</v>
      </c>
      <c r="J392" s="107" t="s">
        <v>6768</v>
      </c>
      <c r="K392" s="102" t="str">
        <f t="shared" si="18"/>
        <v>ACHTUNG! Anzahl Beobachtungen unter 60, P95 ist statistisch nicht robust!</v>
      </c>
      <c r="L392" s="16" t="str">
        <f t="shared" si="19"/>
        <v/>
      </c>
      <c r="M392" s="16" t="str">
        <f t="shared" si="20"/>
        <v>ACHTUNG! Anzahl Beobachtungen unter 60, P95 ist statistisch nicht robust!</v>
      </c>
    </row>
    <row r="393" spans="1:13" ht="16.5" x14ac:dyDescent="0.3">
      <c r="A393" s="9">
        <v>4</v>
      </c>
      <c r="B393" s="96" t="s">
        <v>3109</v>
      </c>
      <c r="C393" s="64">
        <v>1106</v>
      </c>
      <c r="D393" s="9" t="s">
        <v>3421</v>
      </c>
      <c r="E393" s="9">
        <v>92</v>
      </c>
      <c r="F393" s="11">
        <v>0.82787776200954</v>
      </c>
      <c r="G393" s="107" t="s">
        <v>6769</v>
      </c>
      <c r="H393" s="11">
        <v>0.63613611513479695</v>
      </c>
      <c r="I393" s="11">
        <v>1.7644984892306499</v>
      </c>
      <c r="J393" s="107" t="s">
        <v>6770</v>
      </c>
      <c r="K393" s="102" t="str">
        <f t="shared" si="18"/>
        <v/>
      </c>
      <c r="L393" s="16" t="str">
        <f t="shared" si="19"/>
        <v/>
      </c>
      <c r="M393" s="16" t="str">
        <f t="shared" si="20"/>
        <v/>
      </c>
    </row>
    <row r="394" spans="1:13" ht="16.5" x14ac:dyDescent="0.3">
      <c r="A394" s="9">
        <v>5</v>
      </c>
      <c r="B394" s="96" t="s">
        <v>3110</v>
      </c>
      <c r="C394" s="64">
        <v>1107</v>
      </c>
      <c r="D394" s="9" t="s">
        <v>3422</v>
      </c>
      <c r="E394" s="9">
        <v>92</v>
      </c>
      <c r="F394" s="11">
        <v>0.82787776200954</v>
      </c>
      <c r="G394" s="107" t="s">
        <v>6771</v>
      </c>
      <c r="H394" s="11">
        <v>0.63613611513479695</v>
      </c>
      <c r="I394" s="11">
        <v>1.7644984892306499</v>
      </c>
      <c r="J394" s="107" t="s">
        <v>6770</v>
      </c>
      <c r="K394" s="102" t="str">
        <f t="shared" si="18"/>
        <v/>
      </c>
      <c r="L394" s="16" t="str">
        <f t="shared" si="19"/>
        <v/>
      </c>
      <c r="M394" s="16" t="str">
        <f t="shared" si="20"/>
        <v/>
      </c>
    </row>
    <row r="395" spans="1:13" ht="16.5" x14ac:dyDescent="0.3">
      <c r="A395" s="9">
        <v>4</v>
      </c>
      <c r="B395" s="96" t="s">
        <v>3707</v>
      </c>
      <c r="C395" s="64">
        <v>1108</v>
      </c>
      <c r="D395" s="9" t="s">
        <v>3919</v>
      </c>
      <c r="E395" s="9">
        <v>12</v>
      </c>
      <c r="F395" s="11">
        <v>0.96259198591876005</v>
      </c>
      <c r="G395" s="107" t="s">
        <v>6772</v>
      </c>
      <c r="H395" s="11">
        <v>0.87859326822773698</v>
      </c>
      <c r="I395" s="11">
        <v>2.3908550857625199</v>
      </c>
      <c r="J395" s="107" t="s">
        <v>6773</v>
      </c>
      <c r="K395" s="102" t="str">
        <f t="shared" si="18"/>
        <v>ACHTUNG! Anzahl Beobachtungen unter 60, P95 ist statistisch nicht robust!</v>
      </c>
      <c r="L395" s="16" t="str">
        <f t="shared" si="19"/>
        <v/>
      </c>
      <c r="M395" s="16" t="str">
        <f t="shared" si="20"/>
        <v>ACHTUNG! Anzahl Beobachtungen unter 60, P95 ist statistisch nicht robust!</v>
      </c>
    </row>
    <row r="396" spans="1:13" ht="16.5" x14ac:dyDescent="0.3">
      <c r="A396" s="9">
        <v>5</v>
      </c>
      <c r="B396" s="96" t="s">
        <v>3708</v>
      </c>
      <c r="C396" s="64">
        <v>1114</v>
      </c>
      <c r="D396" s="9" t="s">
        <v>3920</v>
      </c>
      <c r="E396" s="9">
        <v>12</v>
      </c>
      <c r="F396" s="11">
        <v>0.96259198591876005</v>
      </c>
      <c r="G396" s="107" t="s">
        <v>6774</v>
      </c>
      <c r="H396" s="11">
        <v>0.87859326822773698</v>
      </c>
      <c r="I396" s="11">
        <v>2.3908550857625199</v>
      </c>
      <c r="J396" s="107" t="s">
        <v>6773</v>
      </c>
      <c r="K396" s="102" t="str">
        <f t="shared" si="18"/>
        <v>ACHTUNG! Anzahl Beobachtungen unter 60, P95 ist statistisch nicht robust!</v>
      </c>
      <c r="L396" s="16" t="str">
        <f t="shared" si="19"/>
        <v/>
      </c>
      <c r="M396" s="16" t="str">
        <f t="shared" si="20"/>
        <v>ACHTUNG! Anzahl Beobachtungen unter 60, P95 ist statistisch nicht robust!</v>
      </c>
    </row>
    <row r="397" spans="1:13" ht="16.5" x14ac:dyDescent="0.3">
      <c r="A397" s="9">
        <v>4</v>
      </c>
      <c r="B397" s="96" t="s">
        <v>3709</v>
      </c>
      <c r="C397" s="64">
        <v>1117</v>
      </c>
      <c r="D397" s="9" t="s">
        <v>3921</v>
      </c>
      <c r="E397" s="9">
        <v>3</v>
      </c>
      <c r="F397" s="11">
        <v>1.58978211666265</v>
      </c>
      <c r="G397" s="107" t="s">
        <v>6775</v>
      </c>
      <c r="H397" s="11">
        <v>0.93800847539457</v>
      </c>
      <c r="I397" s="11">
        <v>2.5838346426735201</v>
      </c>
      <c r="J397" s="107" t="s">
        <v>6776</v>
      </c>
      <c r="K397" s="102" t="str">
        <f t="shared" si="18"/>
        <v>ACHTUNG! Anzahl Beobachtungen unter 10, Mittelwert und P95 sind statistisch nicht robust!</v>
      </c>
      <c r="L397" s="16" t="str">
        <f t="shared" si="19"/>
        <v>ACHTUNG! Anzahl Beobachtungen unter 10, Mittelwert und P95 sind statistisch nicht robust!</v>
      </c>
      <c r="M397" s="16" t="str">
        <f t="shared" si="20"/>
        <v>ACHTUNG! Anzahl Beobachtungen unter 60, P95 ist statistisch nicht robust!</v>
      </c>
    </row>
    <row r="398" spans="1:13" ht="16.5" x14ac:dyDescent="0.3">
      <c r="A398" s="9">
        <v>5</v>
      </c>
      <c r="B398" s="96" t="s">
        <v>3710</v>
      </c>
      <c r="C398" s="64">
        <v>1118</v>
      </c>
      <c r="D398" s="9" t="s">
        <v>3922</v>
      </c>
      <c r="E398" s="9">
        <v>3</v>
      </c>
      <c r="F398" s="11">
        <v>1.58978211666265</v>
      </c>
      <c r="G398" s="107" t="s">
        <v>6775</v>
      </c>
      <c r="H398" s="11">
        <v>0.93800847539457</v>
      </c>
      <c r="I398" s="11">
        <v>2.5838346426735201</v>
      </c>
      <c r="J398" s="107" t="s">
        <v>6776</v>
      </c>
      <c r="K398" s="102" t="str">
        <f t="shared" si="18"/>
        <v>ACHTUNG! Anzahl Beobachtungen unter 10, Mittelwert und P95 sind statistisch nicht robust!</v>
      </c>
      <c r="L398" s="16" t="str">
        <f t="shared" si="19"/>
        <v>ACHTUNG! Anzahl Beobachtungen unter 10, Mittelwert und P95 sind statistisch nicht robust!</v>
      </c>
      <c r="M398" s="16" t="str">
        <f t="shared" si="20"/>
        <v>ACHTUNG! Anzahl Beobachtungen unter 60, P95 ist statistisch nicht robust!</v>
      </c>
    </row>
    <row r="399" spans="1:13" ht="16.5" x14ac:dyDescent="0.3">
      <c r="A399" s="9">
        <v>2</v>
      </c>
      <c r="B399" s="96" t="s">
        <v>1626</v>
      </c>
      <c r="C399" s="64">
        <v>1131</v>
      </c>
      <c r="D399" s="9" t="s">
        <v>2386</v>
      </c>
      <c r="E399" s="9">
        <v>813</v>
      </c>
      <c r="F399" s="11">
        <v>0.59791259589132795</v>
      </c>
      <c r="G399" s="107" t="s">
        <v>6777</v>
      </c>
      <c r="H399" s="11">
        <v>0.752793468948591</v>
      </c>
      <c r="I399" s="11">
        <v>1.8078607377067</v>
      </c>
      <c r="J399" s="107" t="s">
        <v>6778</v>
      </c>
      <c r="K399" s="102" t="str">
        <f t="shared" si="18"/>
        <v/>
      </c>
      <c r="L399" s="16" t="str">
        <f t="shared" si="19"/>
        <v/>
      </c>
      <c r="M399" s="16" t="str">
        <f t="shared" si="20"/>
        <v/>
      </c>
    </row>
    <row r="400" spans="1:13" ht="16.5" x14ac:dyDescent="0.3">
      <c r="A400" s="9">
        <v>3</v>
      </c>
      <c r="B400" s="96" t="s">
        <v>1627</v>
      </c>
      <c r="C400" s="64">
        <v>1132</v>
      </c>
      <c r="D400" s="9" t="s">
        <v>2387</v>
      </c>
      <c r="E400" s="9">
        <v>535</v>
      </c>
      <c r="F400" s="11">
        <v>0.64107926014569006</v>
      </c>
      <c r="G400" s="107" t="s">
        <v>6779</v>
      </c>
      <c r="H400" s="11">
        <v>0.80812705450023403</v>
      </c>
      <c r="I400" s="11">
        <v>2.0520806680881298</v>
      </c>
      <c r="J400" s="107" t="s">
        <v>6780</v>
      </c>
      <c r="K400" s="102" t="str">
        <f t="shared" si="18"/>
        <v/>
      </c>
      <c r="L400" s="16" t="str">
        <f t="shared" si="19"/>
        <v/>
      </c>
      <c r="M400" s="16" t="str">
        <f t="shared" si="20"/>
        <v/>
      </c>
    </row>
    <row r="401" spans="1:13" ht="16.5" x14ac:dyDescent="0.3">
      <c r="A401" s="9">
        <v>4</v>
      </c>
      <c r="B401" s="96" t="s">
        <v>1628</v>
      </c>
      <c r="C401" s="64">
        <v>1133</v>
      </c>
      <c r="D401" s="9" t="s">
        <v>2388</v>
      </c>
      <c r="E401" s="9">
        <v>111</v>
      </c>
      <c r="F401" s="11">
        <v>0.65197887292628998</v>
      </c>
      <c r="G401" s="107" t="s">
        <v>6781</v>
      </c>
      <c r="H401" s="11">
        <v>1.14498946638803</v>
      </c>
      <c r="I401" s="11">
        <v>2.1915126670137099</v>
      </c>
      <c r="J401" s="107" t="s">
        <v>6782</v>
      </c>
      <c r="K401" s="102" t="str">
        <f t="shared" si="18"/>
        <v/>
      </c>
      <c r="L401" s="16" t="str">
        <f t="shared" si="19"/>
        <v/>
      </c>
      <c r="M401" s="16" t="str">
        <f t="shared" si="20"/>
        <v/>
      </c>
    </row>
    <row r="402" spans="1:13" ht="16.5" x14ac:dyDescent="0.3">
      <c r="A402" s="9">
        <v>5</v>
      </c>
      <c r="B402" s="96" t="s">
        <v>1629</v>
      </c>
      <c r="C402" s="64">
        <v>1134</v>
      </c>
      <c r="D402" s="9" t="s">
        <v>2389</v>
      </c>
      <c r="E402" s="9">
        <v>111</v>
      </c>
      <c r="F402" s="11">
        <v>0.65197887292628998</v>
      </c>
      <c r="G402" s="107" t="s">
        <v>6783</v>
      </c>
      <c r="H402" s="11">
        <v>1.14498946638803</v>
      </c>
      <c r="I402" s="11">
        <v>2.1915126670137099</v>
      </c>
      <c r="J402" s="107" t="s">
        <v>6782</v>
      </c>
      <c r="K402" s="102" t="str">
        <f t="shared" si="18"/>
        <v/>
      </c>
      <c r="L402" s="16" t="str">
        <f t="shared" si="19"/>
        <v/>
      </c>
      <c r="M402" s="16" t="str">
        <f t="shared" si="20"/>
        <v/>
      </c>
    </row>
    <row r="403" spans="1:13" ht="16.5" x14ac:dyDescent="0.3">
      <c r="A403" s="9">
        <v>4</v>
      </c>
      <c r="B403" s="96" t="s">
        <v>3711</v>
      </c>
      <c r="C403" s="64">
        <v>1143</v>
      </c>
      <c r="D403" s="9" t="s">
        <v>3923</v>
      </c>
      <c r="E403" s="9">
        <v>8</v>
      </c>
      <c r="F403" s="11">
        <v>0.23083032611292401</v>
      </c>
      <c r="G403" s="107" t="s">
        <v>6784</v>
      </c>
      <c r="H403" s="11">
        <v>8.0940400252507996E-2</v>
      </c>
      <c r="I403" s="11">
        <v>0.31491761866422702</v>
      </c>
      <c r="J403" s="107" t="s">
        <v>6785</v>
      </c>
      <c r="K403" s="102" t="str">
        <f t="shared" si="18"/>
        <v>ACHTUNG! Anzahl Beobachtungen unter 10, Mittelwert und P95 sind statistisch nicht robust!</v>
      </c>
      <c r="L403" s="16" t="str">
        <f t="shared" si="19"/>
        <v>ACHTUNG! Anzahl Beobachtungen unter 10, Mittelwert und P95 sind statistisch nicht robust!</v>
      </c>
      <c r="M403" s="16" t="str">
        <f t="shared" si="20"/>
        <v>ACHTUNG! Anzahl Beobachtungen unter 60, P95 ist statistisch nicht robust!</v>
      </c>
    </row>
    <row r="404" spans="1:13" ht="16.5" x14ac:dyDescent="0.3">
      <c r="A404" s="9">
        <v>5</v>
      </c>
      <c r="B404" s="96" t="s">
        <v>3712</v>
      </c>
      <c r="C404" s="64">
        <v>1144</v>
      </c>
      <c r="D404" s="9" t="s">
        <v>3924</v>
      </c>
      <c r="E404" s="9">
        <v>8</v>
      </c>
      <c r="F404" s="11">
        <v>0.23083032611292401</v>
      </c>
      <c r="G404" s="107" t="s">
        <v>6786</v>
      </c>
      <c r="H404" s="11">
        <v>8.0940400252507996E-2</v>
      </c>
      <c r="I404" s="11">
        <v>0.31491761866422702</v>
      </c>
      <c r="J404" s="107" t="s">
        <v>6785</v>
      </c>
      <c r="K404" s="102" t="str">
        <f t="shared" si="18"/>
        <v>ACHTUNG! Anzahl Beobachtungen unter 10, Mittelwert und P95 sind statistisch nicht robust!</v>
      </c>
      <c r="L404" s="16" t="str">
        <f t="shared" si="19"/>
        <v>ACHTUNG! Anzahl Beobachtungen unter 10, Mittelwert und P95 sind statistisch nicht robust!</v>
      </c>
      <c r="M404" s="16" t="str">
        <f t="shared" si="20"/>
        <v>ACHTUNG! Anzahl Beobachtungen unter 60, P95 ist statistisch nicht robust!</v>
      </c>
    </row>
    <row r="405" spans="1:13" ht="16.5" x14ac:dyDescent="0.3">
      <c r="A405" s="9">
        <v>4</v>
      </c>
      <c r="B405" s="96" t="s">
        <v>3111</v>
      </c>
      <c r="C405" s="64">
        <v>1145</v>
      </c>
      <c r="D405" s="9" t="s">
        <v>3423</v>
      </c>
      <c r="E405" s="9">
        <v>63</v>
      </c>
      <c r="F405" s="11">
        <v>0.53580187222855902</v>
      </c>
      <c r="G405" s="107" t="s">
        <v>6787</v>
      </c>
      <c r="H405" s="11">
        <v>0.35885910595819098</v>
      </c>
      <c r="I405" s="11">
        <v>1.1965384159211201</v>
      </c>
      <c r="J405" s="107" t="s">
        <v>6788</v>
      </c>
      <c r="K405" s="102" t="str">
        <f t="shared" si="18"/>
        <v/>
      </c>
      <c r="L405" s="16" t="str">
        <f t="shared" si="19"/>
        <v/>
      </c>
      <c r="M405" s="16" t="str">
        <f t="shared" si="20"/>
        <v/>
      </c>
    </row>
    <row r="406" spans="1:13" ht="16.5" x14ac:dyDescent="0.3">
      <c r="A406" s="9">
        <v>5</v>
      </c>
      <c r="B406" s="96" t="s">
        <v>3112</v>
      </c>
      <c r="C406" s="64">
        <v>1146</v>
      </c>
      <c r="D406" s="9" t="s">
        <v>3424</v>
      </c>
      <c r="E406" s="9">
        <v>63</v>
      </c>
      <c r="F406" s="11">
        <v>0.53580187222855902</v>
      </c>
      <c r="G406" s="107" t="s">
        <v>6789</v>
      </c>
      <c r="H406" s="11">
        <v>0.35885910595819098</v>
      </c>
      <c r="I406" s="11">
        <v>1.1965384159211201</v>
      </c>
      <c r="J406" s="107" t="s">
        <v>6788</v>
      </c>
      <c r="K406" s="102" t="str">
        <f t="shared" si="18"/>
        <v/>
      </c>
      <c r="L406" s="16" t="str">
        <f t="shared" si="19"/>
        <v/>
      </c>
      <c r="M406" s="16" t="str">
        <f t="shared" si="20"/>
        <v/>
      </c>
    </row>
    <row r="407" spans="1:13" ht="16.5" x14ac:dyDescent="0.3">
      <c r="A407" s="9">
        <v>4</v>
      </c>
      <c r="B407" s="96" t="s">
        <v>1632</v>
      </c>
      <c r="C407" s="64">
        <v>1147</v>
      </c>
      <c r="D407" s="9" t="s">
        <v>2392</v>
      </c>
      <c r="E407" s="9">
        <v>41</v>
      </c>
      <c r="F407" s="11">
        <v>1.9566283293621201</v>
      </c>
      <c r="G407" s="107" t="s">
        <v>6790</v>
      </c>
      <c r="H407" s="11">
        <v>1.2903929590187899</v>
      </c>
      <c r="I407" s="11">
        <v>4.00095011012783</v>
      </c>
      <c r="J407" s="107" t="s">
        <v>6791</v>
      </c>
      <c r="K407" s="102" t="str">
        <f t="shared" si="18"/>
        <v>ACHTUNG! Anzahl Beobachtungen unter 60, P95 ist statistisch nicht robust!</v>
      </c>
      <c r="L407" s="16" t="str">
        <f t="shared" si="19"/>
        <v/>
      </c>
      <c r="M407" s="16" t="str">
        <f t="shared" si="20"/>
        <v>ACHTUNG! Anzahl Beobachtungen unter 60, P95 ist statistisch nicht robust!</v>
      </c>
    </row>
    <row r="408" spans="1:13" ht="16.5" x14ac:dyDescent="0.3">
      <c r="A408" s="9">
        <v>5</v>
      </c>
      <c r="B408" s="96" t="s">
        <v>1633</v>
      </c>
      <c r="C408" s="64">
        <v>1148</v>
      </c>
      <c r="D408" s="9" t="s">
        <v>2393</v>
      </c>
      <c r="E408" s="9">
        <v>41</v>
      </c>
      <c r="F408" s="11">
        <v>1.9566283293621201</v>
      </c>
      <c r="G408" s="107" t="s">
        <v>6792</v>
      </c>
      <c r="H408" s="11">
        <v>1.2903929590187899</v>
      </c>
      <c r="I408" s="11">
        <v>4.00095011012783</v>
      </c>
      <c r="J408" s="107" t="s">
        <v>6791</v>
      </c>
      <c r="K408" s="102" t="str">
        <f t="shared" si="18"/>
        <v>ACHTUNG! Anzahl Beobachtungen unter 60, P95 ist statistisch nicht robust!</v>
      </c>
      <c r="L408" s="16" t="str">
        <f t="shared" si="19"/>
        <v/>
      </c>
      <c r="M408" s="16" t="str">
        <f t="shared" si="20"/>
        <v>ACHTUNG! Anzahl Beobachtungen unter 60, P95 ist statistisch nicht robust!</v>
      </c>
    </row>
    <row r="409" spans="1:13" ht="16.5" x14ac:dyDescent="0.3">
      <c r="A409" s="9">
        <v>4</v>
      </c>
      <c r="B409" s="96" t="s">
        <v>3113</v>
      </c>
      <c r="C409" s="64">
        <v>1153</v>
      </c>
      <c r="D409" s="9" t="s">
        <v>3425</v>
      </c>
      <c r="E409" s="9">
        <v>24</v>
      </c>
      <c r="F409" s="11">
        <v>0.35954696915328499</v>
      </c>
      <c r="G409" s="107" t="s">
        <v>6793</v>
      </c>
      <c r="H409" s="11">
        <v>0.38975259715869798</v>
      </c>
      <c r="I409" s="11">
        <v>1.1661167671288299</v>
      </c>
      <c r="J409" s="107" t="s">
        <v>6794</v>
      </c>
      <c r="K409" s="102" t="str">
        <f t="shared" si="18"/>
        <v>ACHTUNG! Anzahl Beobachtungen unter 60, P95 ist statistisch nicht robust!</v>
      </c>
      <c r="L409" s="16" t="str">
        <f t="shared" si="19"/>
        <v/>
      </c>
      <c r="M409" s="16" t="str">
        <f t="shared" si="20"/>
        <v>ACHTUNG! Anzahl Beobachtungen unter 60, P95 ist statistisch nicht robust!</v>
      </c>
    </row>
    <row r="410" spans="1:13" ht="16.5" x14ac:dyDescent="0.3">
      <c r="A410" s="9">
        <v>5</v>
      </c>
      <c r="B410" s="96" t="s">
        <v>3114</v>
      </c>
      <c r="C410" s="64">
        <v>1154</v>
      </c>
      <c r="D410" s="9" t="s">
        <v>3426</v>
      </c>
      <c r="E410" s="9">
        <v>24</v>
      </c>
      <c r="F410" s="11">
        <v>0.35954696915328499</v>
      </c>
      <c r="G410" s="107" t="s">
        <v>6795</v>
      </c>
      <c r="H410" s="11">
        <v>0.38975259715869798</v>
      </c>
      <c r="I410" s="11">
        <v>1.1661167671288299</v>
      </c>
      <c r="J410" s="107" t="s">
        <v>6794</v>
      </c>
      <c r="K410" s="102" t="str">
        <f t="shared" si="18"/>
        <v>ACHTUNG! Anzahl Beobachtungen unter 60, P95 ist statistisch nicht robust!</v>
      </c>
      <c r="L410" s="16" t="str">
        <f t="shared" si="19"/>
        <v/>
      </c>
      <c r="M410" s="16" t="str">
        <f t="shared" si="20"/>
        <v>ACHTUNG! Anzahl Beobachtungen unter 60, P95 ist statistisch nicht robust!</v>
      </c>
    </row>
    <row r="411" spans="1:13" ht="16.5" x14ac:dyDescent="0.3">
      <c r="A411" s="9">
        <v>4</v>
      </c>
      <c r="B411" s="96" t="s">
        <v>3115</v>
      </c>
      <c r="C411" s="64">
        <v>1156</v>
      </c>
      <c r="D411" s="9" t="s">
        <v>3427</v>
      </c>
      <c r="E411" s="9">
        <v>44</v>
      </c>
      <c r="F411" s="11">
        <v>0.34674559240577901</v>
      </c>
      <c r="G411" s="107" t="s">
        <v>6796</v>
      </c>
      <c r="H411" s="11">
        <v>0.24489377747677099</v>
      </c>
      <c r="I411" s="11">
        <v>0.85251630444466797</v>
      </c>
      <c r="J411" s="107" t="s">
        <v>6797</v>
      </c>
      <c r="K411" s="102" t="str">
        <f t="shared" si="18"/>
        <v>ACHTUNG! Anzahl Beobachtungen unter 60, P95 ist statistisch nicht robust!</v>
      </c>
      <c r="L411" s="16" t="str">
        <f t="shared" si="19"/>
        <v/>
      </c>
      <c r="M411" s="16" t="str">
        <f t="shared" si="20"/>
        <v>ACHTUNG! Anzahl Beobachtungen unter 60, P95 ist statistisch nicht robust!</v>
      </c>
    </row>
    <row r="412" spans="1:13" ht="16.5" x14ac:dyDescent="0.3">
      <c r="A412" s="9">
        <v>5</v>
      </c>
      <c r="B412" s="96" t="s">
        <v>3116</v>
      </c>
      <c r="C412" s="64">
        <v>1157</v>
      </c>
      <c r="D412" s="9" t="s">
        <v>3428</v>
      </c>
      <c r="E412" s="9">
        <v>44</v>
      </c>
      <c r="F412" s="11">
        <v>0.34674559240577901</v>
      </c>
      <c r="G412" s="107" t="s">
        <v>6798</v>
      </c>
      <c r="H412" s="11">
        <v>0.24489377747677099</v>
      </c>
      <c r="I412" s="11">
        <v>0.85251630444466797</v>
      </c>
      <c r="J412" s="107" t="s">
        <v>6797</v>
      </c>
      <c r="K412" s="102" t="str">
        <f t="shared" si="18"/>
        <v>ACHTUNG! Anzahl Beobachtungen unter 60, P95 ist statistisch nicht robust!</v>
      </c>
      <c r="L412" s="16" t="str">
        <f t="shared" si="19"/>
        <v/>
      </c>
      <c r="M412" s="16" t="str">
        <f t="shared" si="20"/>
        <v>ACHTUNG! Anzahl Beobachtungen unter 60, P95 ist statistisch nicht robust!</v>
      </c>
    </row>
    <row r="413" spans="1:13" ht="16.5" x14ac:dyDescent="0.3">
      <c r="A413" s="9">
        <v>4</v>
      </c>
      <c r="B413" s="96" t="s">
        <v>3713</v>
      </c>
      <c r="C413" s="64">
        <v>1160</v>
      </c>
      <c r="D413" s="9" t="s">
        <v>3925</v>
      </c>
      <c r="E413" s="9">
        <v>4</v>
      </c>
      <c r="F413" s="11">
        <v>0.74410967133625805</v>
      </c>
      <c r="G413" s="107" t="s">
        <v>6799</v>
      </c>
      <c r="H413" s="11">
        <v>0.589501557628763</v>
      </c>
      <c r="I413" s="11">
        <v>1.2617900980955901</v>
      </c>
      <c r="J413" s="107" t="s">
        <v>6800</v>
      </c>
      <c r="K413" s="102" t="str">
        <f t="shared" si="18"/>
        <v>ACHTUNG! Anzahl Beobachtungen unter 10, Mittelwert und P95 sind statistisch nicht robust!</v>
      </c>
      <c r="L413" s="16" t="str">
        <f t="shared" si="19"/>
        <v>ACHTUNG! Anzahl Beobachtungen unter 10, Mittelwert und P95 sind statistisch nicht robust!</v>
      </c>
      <c r="M413" s="16" t="str">
        <f t="shared" si="20"/>
        <v>ACHTUNG! Anzahl Beobachtungen unter 60, P95 ist statistisch nicht robust!</v>
      </c>
    </row>
    <row r="414" spans="1:13" ht="16.5" x14ac:dyDescent="0.3">
      <c r="A414" s="9">
        <v>5</v>
      </c>
      <c r="B414" s="96" t="s">
        <v>3714</v>
      </c>
      <c r="C414" s="64">
        <v>1161</v>
      </c>
      <c r="D414" s="9" t="s">
        <v>3926</v>
      </c>
      <c r="E414" s="9">
        <v>4</v>
      </c>
      <c r="F414" s="11">
        <v>0.74410967133625805</v>
      </c>
      <c r="G414" s="107" t="s">
        <v>6799</v>
      </c>
      <c r="H414" s="11">
        <v>0.589501557628763</v>
      </c>
      <c r="I414" s="11">
        <v>1.2617900980955901</v>
      </c>
      <c r="J414" s="107" t="s">
        <v>6800</v>
      </c>
      <c r="K414" s="102" t="str">
        <f t="shared" si="18"/>
        <v>ACHTUNG! Anzahl Beobachtungen unter 10, Mittelwert und P95 sind statistisch nicht robust!</v>
      </c>
      <c r="L414" s="16" t="str">
        <f t="shared" si="19"/>
        <v>ACHTUNG! Anzahl Beobachtungen unter 10, Mittelwert und P95 sind statistisch nicht robust!</v>
      </c>
      <c r="M414" s="16" t="str">
        <f t="shared" si="20"/>
        <v>ACHTUNG! Anzahl Beobachtungen unter 60, P95 ist statistisch nicht robust!</v>
      </c>
    </row>
    <row r="415" spans="1:13" ht="16.5" x14ac:dyDescent="0.3">
      <c r="A415" s="9">
        <v>4</v>
      </c>
      <c r="B415" s="96" t="s">
        <v>3715</v>
      </c>
      <c r="C415" s="64">
        <v>1164</v>
      </c>
      <c r="D415" s="9" t="s">
        <v>3927</v>
      </c>
      <c r="E415" s="9">
        <v>6</v>
      </c>
      <c r="F415" s="11">
        <v>0.272686515261296</v>
      </c>
      <c r="G415" s="107" t="s">
        <v>6801</v>
      </c>
      <c r="H415" s="11">
        <v>0.10559726820240101</v>
      </c>
      <c r="I415" s="11">
        <v>0.41770382463198302</v>
      </c>
      <c r="J415" s="107" t="s">
        <v>6802</v>
      </c>
      <c r="K415" s="102" t="str">
        <f t="shared" si="18"/>
        <v>ACHTUNG! Anzahl Beobachtungen unter 10, Mittelwert und P95 sind statistisch nicht robust!</v>
      </c>
      <c r="L415" s="16" t="str">
        <f t="shared" si="19"/>
        <v>ACHTUNG! Anzahl Beobachtungen unter 10, Mittelwert und P95 sind statistisch nicht robust!</v>
      </c>
      <c r="M415" s="16" t="str">
        <f t="shared" si="20"/>
        <v>ACHTUNG! Anzahl Beobachtungen unter 60, P95 ist statistisch nicht robust!</v>
      </c>
    </row>
    <row r="416" spans="1:13" ht="16.5" x14ac:dyDescent="0.3">
      <c r="A416" s="9">
        <v>5</v>
      </c>
      <c r="B416" s="96" t="s">
        <v>3716</v>
      </c>
      <c r="C416" s="64">
        <v>1165</v>
      </c>
      <c r="D416" s="9" t="s">
        <v>3928</v>
      </c>
      <c r="E416" s="9">
        <v>6</v>
      </c>
      <c r="F416" s="11">
        <v>0.272686515261296</v>
      </c>
      <c r="G416" s="107" t="s">
        <v>6803</v>
      </c>
      <c r="H416" s="11">
        <v>0.10559726820240101</v>
      </c>
      <c r="I416" s="11">
        <v>0.41770382463198302</v>
      </c>
      <c r="J416" s="107" t="s">
        <v>6802</v>
      </c>
      <c r="K416" s="102" t="str">
        <f t="shared" si="18"/>
        <v>ACHTUNG! Anzahl Beobachtungen unter 10, Mittelwert und P95 sind statistisch nicht robust!</v>
      </c>
      <c r="L416" s="16" t="str">
        <f t="shared" si="19"/>
        <v>ACHTUNG! Anzahl Beobachtungen unter 10, Mittelwert und P95 sind statistisch nicht robust!</v>
      </c>
      <c r="M416" s="16" t="str">
        <f t="shared" si="20"/>
        <v>ACHTUNG! Anzahl Beobachtungen unter 60, P95 ist statistisch nicht robust!</v>
      </c>
    </row>
    <row r="417" spans="1:13" ht="16.5" x14ac:dyDescent="0.3">
      <c r="A417" s="9">
        <v>4</v>
      </c>
      <c r="B417" s="96" t="s">
        <v>1634</v>
      </c>
      <c r="C417" s="64">
        <v>1167</v>
      </c>
      <c r="D417" s="9" t="s">
        <v>2394</v>
      </c>
      <c r="E417" s="9">
        <v>44</v>
      </c>
      <c r="F417" s="11">
        <v>0.115454306276413</v>
      </c>
      <c r="G417" s="107" t="s">
        <v>6804</v>
      </c>
      <c r="H417" s="11">
        <v>0.158207381460826</v>
      </c>
      <c r="I417" s="11">
        <v>0.49955949562248803</v>
      </c>
      <c r="J417" s="107" t="s">
        <v>6805</v>
      </c>
      <c r="K417" s="102" t="str">
        <f t="shared" si="18"/>
        <v>ACHTUNG! Anzahl Beobachtungen unter 60, P95 ist statistisch nicht robust!</v>
      </c>
      <c r="L417" s="16" t="str">
        <f t="shared" si="19"/>
        <v/>
      </c>
      <c r="M417" s="16" t="str">
        <f t="shared" si="20"/>
        <v>ACHTUNG! Anzahl Beobachtungen unter 60, P95 ist statistisch nicht robust!</v>
      </c>
    </row>
    <row r="418" spans="1:13" ht="16.5" x14ac:dyDescent="0.3">
      <c r="A418" s="9">
        <v>5</v>
      </c>
      <c r="B418" s="96" t="s">
        <v>3117</v>
      </c>
      <c r="C418" s="64">
        <v>1168</v>
      </c>
      <c r="D418" s="9" t="s">
        <v>3429</v>
      </c>
      <c r="E418" s="9">
        <v>44</v>
      </c>
      <c r="F418" s="11">
        <v>0.115454306276413</v>
      </c>
      <c r="G418" s="107" t="s">
        <v>6806</v>
      </c>
      <c r="H418" s="11">
        <v>0.158207381460826</v>
      </c>
      <c r="I418" s="11">
        <v>0.49955949562248803</v>
      </c>
      <c r="J418" s="107" t="s">
        <v>6805</v>
      </c>
      <c r="K418" s="102" t="str">
        <f t="shared" si="18"/>
        <v>ACHTUNG! Anzahl Beobachtungen unter 60, P95 ist statistisch nicht robust!</v>
      </c>
      <c r="L418" s="16" t="str">
        <f t="shared" si="19"/>
        <v/>
      </c>
      <c r="M418" s="16" t="str">
        <f t="shared" si="20"/>
        <v>ACHTUNG! Anzahl Beobachtungen unter 60, P95 ist statistisch nicht robust!</v>
      </c>
    </row>
    <row r="419" spans="1:13" ht="16.5" x14ac:dyDescent="0.3">
      <c r="A419" s="9">
        <v>4</v>
      </c>
      <c r="B419" s="96" t="s">
        <v>1635</v>
      </c>
      <c r="C419" s="64">
        <v>1178</v>
      </c>
      <c r="D419" s="9" t="s">
        <v>2395</v>
      </c>
      <c r="E419" s="9">
        <v>25</v>
      </c>
      <c r="F419" s="11">
        <v>0.39141253400392201</v>
      </c>
      <c r="G419" s="107" t="s">
        <v>6807</v>
      </c>
      <c r="H419" s="11">
        <v>0.260411312144886</v>
      </c>
      <c r="I419" s="11">
        <v>0.795008238245131</v>
      </c>
      <c r="J419" s="107" t="s">
        <v>6808</v>
      </c>
      <c r="K419" s="102" t="str">
        <f t="shared" si="18"/>
        <v>ACHTUNG! Anzahl Beobachtungen unter 60, P95 ist statistisch nicht robust!</v>
      </c>
      <c r="L419" s="16" t="str">
        <f t="shared" si="19"/>
        <v/>
      </c>
      <c r="M419" s="16" t="str">
        <f t="shared" si="20"/>
        <v>ACHTUNG! Anzahl Beobachtungen unter 60, P95 ist statistisch nicht robust!</v>
      </c>
    </row>
    <row r="420" spans="1:13" ht="16.5" x14ac:dyDescent="0.3">
      <c r="A420" s="9">
        <v>5</v>
      </c>
      <c r="B420" s="96" t="s">
        <v>1636</v>
      </c>
      <c r="C420" s="64">
        <v>1179</v>
      </c>
      <c r="D420" s="9" t="s">
        <v>2396</v>
      </c>
      <c r="E420" s="9">
        <v>25</v>
      </c>
      <c r="F420" s="11">
        <v>0.39141253400392201</v>
      </c>
      <c r="G420" s="107" t="s">
        <v>6809</v>
      </c>
      <c r="H420" s="11">
        <v>0.260411312144886</v>
      </c>
      <c r="I420" s="11">
        <v>0.795008238245131</v>
      </c>
      <c r="J420" s="107" t="s">
        <v>6808</v>
      </c>
      <c r="K420" s="102" t="str">
        <f t="shared" si="18"/>
        <v>ACHTUNG! Anzahl Beobachtungen unter 60, P95 ist statistisch nicht robust!</v>
      </c>
      <c r="L420" s="16" t="str">
        <f t="shared" si="19"/>
        <v/>
      </c>
      <c r="M420" s="16" t="str">
        <f t="shared" si="20"/>
        <v>ACHTUNG! Anzahl Beobachtungen unter 60, P95 ist statistisch nicht robust!</v>
      </c>
    </row>
    <row r="421" spans="1:13" ht="16.5" x14ac:dyDescent="0.3">
      <c r="A421" s="9">
        <v>4</v>
      </c>
      <c r="B421" s="96" t="s">
        <v>1637</v>
      </c>
      <c r="C421" s="64">
        <v>1180</v>
      </c>
      <c r="D421" s="9" t="s">
        <v>2397</v>
      </c>
      <c r="E421" s="9">
        <v>111</v>
      </c>
      <c r="F421" s="11">
        <v>0.37897089417708801</v>
      </c>
      <c r="G421" s="107" t="s">
        <v>6810</v>
      </c>
      <c r="H421" s="11">
        <v>0.33280136426810503</v>
      </c>
      <c r="I421" s="11">
        <v>0.981725467318458</v>
      </c>
      <c r="J421" s="107" t="s">
        <v>6811</v>
      </c>
      <c r="K421" s="102" t="str">
        <f t="shared" si="18"/>
        <v/>
      </c>
      <c r="L421" s="16" t="str">
        <f t="shared" si="19"/>
        <v/>
      </c>
      <c r="M421" s="16" t="str">
        <f t="shared" si="20"/>
        <v/>
      </c>
    </row>
    <row r="422" spans="1:13" ht="16.5" x14ac:dyDescent="0.3">
      <c r="A422" s="9">
        <v>5</v>
      </c>
      <c r="B422" s="96" t="s">
        <v>1638</v>
      </c>
      <c r="C422" s="64">
        <v>1181</v>
      </c>
      <c r="D422" s="9" t="s">
        <v>2398</v>
      </c>
      <c r="E422" s="9">
        <v>111</v>
      </c>
      <c r="F422" s="11">
        <v>0.37897089417708801</v>
      </c>
      <c r="G422" s="107" t="s">
        <v>6812</v>
      </c>
      <c r="H422" s="11">
        <v>0.33280136426810503</v>
      </c>
      <c r="I422" s="11">
        <v>0.981725467318458</v>
      </c>
      <c r="J422" s="107" t="s">
        <v>6811</v>
      </c>
      <c r="K422" s="102" t="str">
        <f t="shared" si="18"/>
        <v/>
      </c>
      <c r="L422" s="16" t="str">
        <f t="shared" si="19"/>
        <v/>
      </c>
      <c r="M422" s="16" t="str">
        <f t="shared" si="20"/>
        <v/>
      </c>
    </row>
    <row r="423" spans="1:13" ht="16.5" x14ac:dyDescent="0.3">
      <c r="A423" s="9">
        <v>3</v>
      </c>
      <c r="B423" s="96" t="s">
        <v>1639</v>
      </c>
      <c r="C423" s="64">
        <v>1192</v>
      </c>
      <c r="D423" s="9" t="s">
        <v>2399</v>
      </c>
      <c r="E423" s="9">
        <v>382</v>
      </c>
      <c r="F423" s="11">
        <v>0.37625120573155002</v>
      </c>
      <c r="G423" s="107" t="s">
        <v>6813</v>
      </c>
      <c r="H423" s="11">
        <v>0.45251539179550299</v>
      </c>
      <c r="I423" s="11">
        <v>1.22529305046407</v>
      </c>
      <c r="J423" s="107" t="s">
        <v>6814</v>
      </c>
      <c r="K423" s="102" t="str">
        <f t="shared" si="18"/>
        <v/>
      </c>
      <c r="L423" s="16" t="str">
        <f t="shared" si="19"/>
        <v/>
      </c>
      <c r="M423" s="16" t="str">
        <f t="shared" si="20"/>
        <v/>
      </c>
    </row>
    <row r="424" spans="1:13" ht="16.5" x14ac:dyDescent="0.3">
      <c r="A424" s="9">
        <v>4</v>
      </c>
      <c r="B424" s="96" t="s">
        <v>3118</v>
      </c>
      <c r="C424" s="64">
        <v>1193</v>
      </c>
      <c r="D424" s="9" t="s">
        <v>3430</v>
      </c>
      <c r="E424" s="9">
        <v>127</v>
      </c>
      <c r="F424" s="11">
        <v>0.21327956774732501</v>
      </c>
      <c r="G424" s="107" t="s">
        <v>6815</v>
      </c>
      <c r="H424" s="11">
        <v>0.40266924600002602</v>
      </c>
      <c r="I424" s="11">
        <v>0.46178155100843798</v>
      </c>
      <c r="J424" s="107" t="s">
        <v>6816</v>
      </c>
      <c r="K424" s="102" t="str">
        <f t="shared" si="18"/>
        <v/>
      </c>
      <c r="L424" s="16" t="str">
        <f t="shared" si="19"/>
        <v/>
      </c>
      <c r="M424" s="16" t="str">
        <f t="shared" si="20"/>
        <v/>
      </c>
    </row>
    <row r="425" spans="1:13" ht="16.5" x14ac:dyDescent="0.3">
      <c r="A425" s="9">
        <v>5</v>
      </c>
      <c r="B425" s="96" t="s">
        <v>3119</v>
      </c>
      <c r="C425" s="64">
        <v>1194</v>
      </c>
      <c r="D425" s="9" t="s">
        <v>3431</v>
      </c>
      <c r="E425" s="9">
        <v>127</v>
      </c>
      <c r="F425" s="11">
        <v>0.21327956774732501</v>
      </c>
      <c r="G425" s="107" t="s">
        <v>6817</v>
      </c>
      <c r="H425" s="11">
        <v>0.40266924600002602</v>
      </c>
      <c r="I425" s="11">
        <v>0.46178155100843798</v>
      </c>
      <c r="J425" s="107" t="s">
        <v>6816</v>
      </c>
      <c r="K425" s="102" t="str">
        <f t="shared" si="18"/>
        <v/>
      </c>
      <c r="L425" s="16" t="str">
        <f t="shared" si="19"/>
        <v/>
      </c>
      <c r="M425" s="16" t="str">
        <f t="shared" si="20"/>
        <v/>
      </c>
    </row>
    <row r="426" spans="1:13" ht="16.5" x14ac:dyDescent="0.3">
      <c r="A426" s="9">
        <v>4</v>
      </c>
      <c r="B426" s="96" t="s">
        <v>1640</v>
      </c>
      <c r="C426" s="64">
        <v>1195</v>
      </c>
      <c r="D426" s="9" t="s">
        <v>2400</v>
      </c>
      <c r="E426" s="9">
        <v>110</v>
      </c>
      <c r="F426" s="11">
        <v>0.63237645321560498</v>
      </c>
      <c r="G426" s="107" t="s">
        <v>6818</v>
      </c>
      <c r="H426" s="11">
        <v>0.49393830029403801</v>
      </c>
      <c r="I426" s="11">
        <v>1.65780034914942</v>
      </c>
      <c r="J426" s="107" t="s">
        <v>6819</v>
      </c>
      <c r="K426" s="102" t="str">
        <f t="shared" si="18"/>
        <v/>
      </c>
      <c r="L426" s="16" t="str">
        <f t="shared" si="19"/>
        <v/>
      </c>
      <c r="M426" s="16" t="str">
        <f t="shared" si="20"/>
        <v/>
      </c>
    </row>
    <row r="427" spans="1:13" ht="16.5" x14ac:dyDescent="0.3">
      <c r="A427" s="9">
        <v>5</v>
      </c>
      <c r="B427" s="96" t="s">
        <v>1641</v>
      </c>
      <c r="C427" s="64">
        <v>1196</v>
      </c>
      <c r="D427" s="9" t="s">
        <v>2401</v>
      </c>
      <c r="E427" s="9">
        <v>110</v>
      </c>
      <c r="F427" s="11">
        <v>0.63237645321560498</v>
      </c>
      <c r="G427" s="107" t="s">
        <v>6820</v>
      </c>
      <c r="H427" s="11">
        <v>0.49393830029403801</v>
      </c>
      <c r="I427" s="11">
        <v>1.65780034914942</v>
      </c>
      <c r="J427" s="107" t="s">
        <v>6819</v>
      </c>
      <c r="K427" s="102" t="str">
        <f t="shared" si="18"/>
        <v/>
      </c>
      <c r="L427" s="16" t="str">
        <f t="shared" si="19"/>
        <v/>
      </c>
      <c r="M427" s="16" t="str">
        <f t="shared" si="20"/>
        <v/>
      </c>
    </row>
    <row r="428" spans="1:13" ht="16.5" x14ac:dyDescent="0.3">
      <c r="A428" s="9">
        <v>4</v>
      </c>
      <c r="B428" s="96" t="s">
        <v>1642</v>
      </c>
      <c r="C428" s="64">
        <v>1197</v>
      </c>
      <c r="D428" s="9" t="s">
        <v>2402</v>
      </c>
      <c r="E428" s="9">
        <v>17</v>
      </c>
      <c r="F428" s="11">
        <v>0.226093932102859</v>
      </c>
      <c r="G428" s="107" t="s">
        <v>6821</v>
      </c>
      <c r="H428" s="11">
        <v>0.18005318885277899</v>
      </c>
      <c r="I428" s="11">
        <v>0.70750729343345697</v>
      </c>
      <c r="J428" s="107" t="s">
        <v>6822</v>
      </c>
      <c r="K428" s="102" t="str">
        <f t="shared" si="18"/>
        <v>ACHTUNG! Anzahl Beobachtungen unter 60, P95 ist statistisch nicht robust!</v>
      </c>
      <c r="L428" s="16" t="str">
        <f t="shared" si="19"/>
        <v/>
      </c>
      <c r="M428" s="16" t="str">
        <f t="shared" si="20"/>
        <v>ACHTUNG! Anzahl Beobachtungen unter 60, P95 ist statistisch nicht robust!</v>
      </c>
    </row>
    <row r="429" spans="1:13" ht="16.5" x14ac:dyDescent="0.3">
      <c r="A429" s="9">
        <v>5</v>
      </c>
      <c r="B429" s="96" t="s">
        <v>1643</v>
      </c>
      <c r="C429" s="64">
        <v>1198</v>
      </c>
      <c r="D429" s="9" t="s">
        <v>2403</v>
      </c>
      <c r="E429" s="9">
        <v>17</v>
      </c>
      <c r="F429" s="11">
        <v>0.226093932102859</v>
      </c>
      <c r="G429" s="107" t="s">
        <v>6823</v>
      </c>
      <c r="H429" s="11">
        <v>0.18005318885277899</v>
      </c>
      <c r="I429" s="11">
        <v>0.70750729343345697</v>
      </c>
      <c r="J429" s="107" t="s">
        <v>6822</v>
      </c>
      <c r="K429" s="102" t="str">
        <f t="shared" si="18"/>
        <v>ACHTUNG! Anzahl Beobachtungen unter 60, P95 ist statistisch nicht robust!</v>
      </c>
      <c r="L429" s="16" t="str">
        <f t="shared" si="19"/>
        <v/>
      </c>
      <c r="M429" s="16" t="str">
        <f t="shared" si="20"/>
        <v>ACHTUNG! Anzahl Beobachtungen unter 60, P95 ist statistisch nicht robust!</v>
      </c>
    </row>
    <row r="430" spans="1:13" ht="16.5" x14ac:dyDescent="0.3">
      <c r="A430" s="9">
        <v>4</v>
      </c>
      <c r="B430" s="96" t="s">
        <v>3120</v>
      </c>
      <c r="C430" s="64">
        <v>1199</v>
      </c>
      <c r="D430" s="9" t="s">
        <v>3432</v>
      </c>
      <c r="E430" s="9">
        <v>43</v>
      </c>
      <c r="F430" s="11">
        <v>9.5019468914589206E-2</v>
      </c>
      <c r="G430" s="107" t="s">
        <v>6824</v>
      </c>
      <c r="H430" s="11">
        <v>9.7109569568515894E-2</v>
      </c>
      <c r="I430" s="11">
        <v>0.29312960234170099</v>
      </c>
      <c r="J430" s="107" t="s">
        <v>6825</v>
      </c>
      <c r="K430" s="102" t="str">
        <f t="shared" si="18"/>
        <v>ACHTUNG! Anzahl Beobachtungen unter 60, P95 ist statistisch nicht robust!</v>
      </c>
      <c r="L430" s="16" t="str">
        <f t="shared" si="19"/>
        <v/>
      </c>
      <c r="M430" s="16" t="str">
        <f t="shared" si="20"/>
        <v>ACHTUNG! Anzahl Beobachtungen unter 60, P95 ist statistisch nicht robust!</v>
      </c>
    </row>
    <row r="431" spans="1:13" ht="16.5" x14ac:dyDescent="0.3">
      <c r="A431" s="9">
        <v>5</v>
      </c>
      <c r="B431" s="96" t="s">
        <v>3121</v>
      </c>
      <c r="C431" s="64">
        <v>1200</v>
      </c>
      <c r="D431" s="9" t="s">
        <v>3433</v>
      </c>
      <c r="E431" s="9">
        <v>43</v>
      </c>
      <c r="F431" s="11">
        <v>9.5019468914589206E-2</v>
      </c>
      <c r="G431" s="107" t="s">
        <v>6826</v>
      </c>
      <c r="H431" s="11">
        <v>9.7109569568515894E-2</v>
      </c>
      <c r="I431" s="11">
        <v>0.29312960234170099</v>
      </c>
      <c r="J431" s="107" t="s">
        <v>6825</v>
      </c>
      <c r="K431" s="102" t="str">
        <f t="shared" si="18"/>
        <v>ACHTUNG! Anzahl Beobachtungen unter 60, P95 ist statistisch nicht robust!</v>
      </c>
      <c r="L431" s="16" t="str">
        <f t="shared" si="19"/>
        <v/>
      </c>
      <c r="M431" s="16" t="str">
        <f t="shared" si="20"/>
        <v>ACHTUNG! Anzahl Beobachtungen unter 60, P95 ist statistisch nicht robust!</v>
      </c>
    </row>
    <row r="432" spans="1:13" ht="16.5" x14ac:dyDescent="0.3">
      <c r="A432" s="9">
        <v>4</v>
      </c>
      <c r="B432" s="96" t="s">
        <v>1644</v>
      </c>
      <c r="C432" s="64">
        <v>1201</v>
      </c>
      <c r="D432" s="9" t="s">
        <v>2404</v>
      </c>
      <c r="E432" s="9">
        <v>48</v>
      </c>
      <c r="F432" s="11">
        <v>0.28971704433477002</v>
      </c>
      <c r="G432" s="107" t="s">
        <v>6827</v>
      </c>
      <c r="H432" s="11">
        <v>0.30640054423743301</v>
      </c>
      <c r="I432" s="11">
        <v>0.88063488646510901</v>
      </c>
      <c r="J432" s="107" t="s">
        <v>6828</v>
      </c>
      <c r="K432" s="102" t="str">
        <f t="shared" si="18"/>
        <v>ACHTUNG! Anzahl Beobachtungen unter 60, P95 ist statistisch nicht robust!</v>
      </c>
      <c r="L432" s="16" t="str">
        <f t="shared" si="19"/>
        <v/>
      </c>
      <c r="M432" s="16" t="str">
        <f t="shared" si="20"/>
        <v>ACHTUNG! Anzahl Beobachtungen unter 60, P95 ist statistisch nicht robust!</v>
      </c>
    </row>
    <row r="433" spans="1:13" ht="16.5" x14ac:dyDescent="0.3">
      <c r="A433" s="9">
        <v>5</v>
      </c>
      <c r="B433" s="96" t="s">
        <v>1645</v>
      </c>
      <c r="C433" s="64">
        <v>1202</v>
      </c>
      <c r="D433" s="9" t="s">
        <v>2405</v>
      </c>
      <c r="E433" s="9">
        <v>48</v>
      </c>
      <c r="F433" s="11">
        <v>0.28971704433477002</v>
      </c>
      <c r="G433" s="107" t="s">
        <v>6829</v>
      </c>
      <c r="H433" s="11">
        <v>0.30640054423743301</v>
      </c>
      <c r="I433" s="11">
        <v>0.88063488646510901</v>
      </c>
      <c r="J433" s="107" t="s">
        <v>6828</v>
      </c>
      <c r="K433" s="102" t="str">
        <f t="shared" si="18"/>
        <v>ACHTUNG! Anzahl Beobachtungen unter 60, P95 ist statistisch nicht robust!</v>
      </c>
      <c r="L433" s="16" t="str">
        <f t="shared" si="19"/>
        <v/>
      </c>
      <c r="M433" s="16" t="str">
        <f t="shared" si="20"/>
        <v>ACHTUNG! Anzahl Beobachtungen unter 60, P95 ist statistisch nicht robust!</v>
      </c>
    </row>
    <row r="434" spans="1:13" ht="16.5" x14ac:dyDescent="0.3">
      <c r="A434" s="9">
        <v>4</v>
      </c>
      <c r="B434" s="96" t="s">
        <v>3717</v>
      </c>
      <c r="C434" s="64">
        <v>1208</v>
      </c>
      <c r="D434" s="9" t="s">
        <v>3929</v>
      </c>
      <c r="E434" s="9">
        <v>16</v>
      </c>
      <c r="F434" s="11">
        <v>0.26454511052192298</v>
      </c>
      <c r="G434" s="107" t="s">
        <v>6830</v>
      </c>
      <c r="H434" s="11">
        <v>0.60797952963641699</v>
      </c>
      <c r="I434" s="11">
        <v>1.59525793842404</v>
      </c>
      <c r="J434" s="107" t="s">
        <v>6831</v>
      </c>
      <c r="K434" s="102" t="str">
        <f t="shared" si="18"/>
        <v>ACHTUNG! Anzahl Beobachtungen unter 60, P95 ist statistisch nicht robust!</v>
      </c>
      <c r="L434" s="16" t="str">
        <f t="shared" si="19"/>
        <v/>
      </c>
      <c r="M434" s="16" t="str">
        <f t="shared" si="20"/>
        <v>ACHTUNG! Anzahl Beobachtungen unter 60, P95 ist statistisch nicht robust!</v>
      </c>
    </row>
    <row r="435" spans="1:13" ht="16.5" x14ac:dyDescent="0.3">
      <c r="A435" s="9">
        <v>4</v>
      </c>
      <c r="B435" s="96" t="s">
        <v>3122</v>
      </c>
      <c r="C435" s="64">
        <v>1220</v>
      </c>
      <c r="D435" s="9" t="s">
        <v>3434</v>
      </c>
      <c r="E435" s="9">
        <v>54</v>
      </c>
      <c r="F435" s="11">
        <v>0.21298851564466401</v>
      </c>
      <c r="G435" s="107" t="s">
        <v>6832</v>
      </c>
      <c r="H435" s="11">
        <v>0.25352968136904402</v>
      </c>
      <c r="I435" s="11">
        <v>0.71220478131065601</v>
      </c>
      <c r="J435" s="107" t="s">
        <v>6833</v>
      </c>
      <c r="K435" s="102" t="str">
        <f t="shared" si="18"/>
        <v>ACHTUNG! Anzahl Beobachtungen unter 60, P95 ist statistisch nicht robust!</v>
      </c>
      <c r="L435" s="16" t="str">
        <f t="shared" si="19"/>
        <v/>
      </c>
      <c r="M435" s="16" t="str">
        <f t="shared" si="20"/>
        <v>ACHTUNG! Anzahl Beobachtungen unter 60, P95 ist statistisch nicht robust!</v>
      </c>
    </row>
    <row r="436" spans="1:13" ht="16.5" x14ac:dyDescent="0.3">
      <c r="A436" s="9">
        <v>5</v>
      </c>
      <c r="B436" s="96" t="s">
        <v>3123</v>
      </c>
      <c r="C436" s="64">
        <v>1221</v>
      </c>
      <c r="D436" s="9" t="s">
        <v>3435</v>
      </c>
      <c r="E436" s="9">
        <v>54</v>
      </c>
      <c r="F436" s="11">
        <v>0.21298851564466401</v>
      </c>
      <c r="G436" s="107" t="s">
        <v>6834</v>
      </c>
      <c r="H436" s="11">
        <v>0.25352968136904402</v>
      </c>
      <c r="I436" s="11">
        <v>0.71220478131065601</v>
      </c>
      <c r="J436" s="107" t="s">
        <v>6833</v>
      </c>
      <c r="K436" s="102" t="str">
        <f t="shared" si="18"/>
        <v>ACHTUNG! Anzahl Beobachtungen unter 60, P95 ist statistisch nicht robust!</v>
      </c>
      <c r="L436" s="16" t="str">
        <f t="shared" si="19"/>
        <v/>
      </c>
      <c r="M436" s="16" t="str">
        <f t="shared" si="20"/>
        <v>ACHTUNG! Anzahl Beobachtungen unter 60, P95 ist statistisch nicht robust!</v>
      </c>
    </row>
    <row r="437" spans="1:13" ht="16.5" x14ac:dyDescent="0.3">
      <c r="A437" s="9">
        <v>4</v>
      </c>
      <c r="B437" s="96" t="s">
        <v>3124</v>
      </c>
      <c r="C437" s="64">
        <v>1247</v>
      </c>
      <c r="D437" s="9" t="s">
        <v>3436</v>
      </c>
      <c r="E437" s="9">
        <v>7</v>
      </c>
      <c r="F437" s="11">
        <v>0.16378104141973299</v>
      </c>
      <c r="G437" s="107" t="s">
        <v>6835</v>
      </c>
      <c r="H437" s="11">
        <v>0.120345958077078</v>
      </c>
      <c r="I437" s="11">
        <v>0.32222685006228402</v>
      </c>
      <c r="J437" s="107" t="s">
        <v>6836</v>
      </c>
      <c r="K437" s="102" t="str">
        <f t="shared" si="18"/>
        <v>ACHTUNG! Anzahl Beobachtungen unter 10, Mittelwert und P95 sind statistisch nicht robust!</v>
      </c>
      <c r="L437" s="16" t="str">
        <f t="shared" si="19"/>
        <v>ACHTUNG! Anzahl Beobachtungen unter 10, Mittelwert und P95 sind statistisch nicht robust!</v>
      </c>
      <c r="M437" s="16" t="str">
        <f t="shared" si="20"/>
        <v>ACHTUNG! Anzahl Beobachtungen unter 60, P95 ist statistisch nicht robust!</v>
      </c>
    </row>
    <row r="438" spans="1:13" ht="16.5" x14ac:dyDescent="0.3">
      <c r="A438" s="9">
        <v>5</v>
      </c>
      <c r="B438" s="96" t="s">
        <v>3125</v>
      </c>
      <c r="C438" s="64">
        <v>1250</v>
      </c>
      <c r="D438" s="9" t="s">
        <v>3437</v>
      </c>
      <c r="E438" s="9">
        <v>7</v>
      </c>
      <c r="F438" s="11">
        <v>0.16378104141973299</v>
      </c>
      <c r="G438" s="107" t="s">
        <v>6837</v>
      </c>
      <c r="H438" s="11">
        <v>0.120345958077078</v>
      </c>
      <c r="I438" s="11">
        <v>0.32222685006228402</v>
      </c>
      <c r="J438" s="107" t="s">
        <v>6836</v>
      </c>
      <c r="K438" s="102" t="str">
        <f t="shared" si="18"/>
        <v>ACHTUNG! Anzahl Beobachtungen unter 10, Mittelwert und P95 sind statistisch nicht robust!</v>
      </c>
      <c r="L438" s="16" t="str">
        <f t="shared" si="19"/>
        <v>ACHTUNG! Anzahl Beobachtungen unter 10, Mittelwert und P95 sind statistisch nicht robust!</v>
      </c>
      <c r="M438" s="16" t="str">
        <f t="shared" si="20"/>
        <v>ACHTUNG! Anzahl Beobachtungen unter 60, P95 ist statistisch nicht robust!</v>
      </c>
    </row>
    <row r="439" spans="1:13" ht="16.5" x14ac:dyDescent="0.3">
      <c r="A439" s="9">
        <v>2</v>
      </c>
      <c r="B439" s="96" t="s">
        <v>1646</v>
      </c>
      <c r="C439" s="64">
        <v>1274</v>
      </c>
      <c r="D439" s="9" t="s">
        <v>2406</v>
      </c>
      <c r="E439" s="9">
        <v>3020</v>
      </c>
      <c r="F439" s="11">
        <v>1.8811322481653101E-2</v>
      </c>
      <c r="G439" s="107" t="s">
        <v>6838</v>
      </c>
      <c r="H439" s="11">
        <v>2.9183354119701899E-2</v>
      </c>
      <c r="I439" s="11">
        <v>6.2655261099865203E-2</v>
      </c>
      <c r="J439" s="107" t="s">
        <v>6839</v>
      </c>
      <c r="K439" s="102" t="str">
        <f t="shared" si="18"/>
        <v/>
      </c>
      <c r="L439" s="16" t="str">
        <f t="shared" si="19"/>
        <v/>
      </c>
      <c r="M439" s="16" t="str">
        <f t="shared" si="20"/>
        <v/>
      </c>
    </row>
    <row r="440" spans="1:13" ht="16.5" x14ac:dyDescent="0.3">
      <c r="A440" s="9">
        <v>3</v>
      </c>
      <c r="B440" s="96" t="s">
        <v>1647</v>
      </c>
      <c r="C440" s="64">
        <v>1275</v>
      </c>
      <c r="D440" s="9" t="s">
        <v>2407</v>
      </c>
      <c r="E440" s="9">
        <v>1463</v>
      </c>
      <c r="F440" s="11">
        <v>1.010574507196E-2</v>
      </c>
      <c r="G440" s="107" t="s">
        <v>6840</v>
      </c>
      <c r="H440" s="11">
        <v>1.5733647202145502E-2</v>
      </c>
      <c r="I440" s="11">
        <v>4.0415024826042298E-2</v>
      </c>
      <c r="J440" s="107" t="s">
        <v>6841</v>
      </c>
      <c r="K440" s="102" t="str">
        <f t="shared" si="18"/>
        <v/>
      </c>
      <c r="L440" s="16" t="str">
        <f t="shared" si="19"/>
        <v/>
      </c>
      <c r="M440" s="16" t="str">
        <f t="shared" si="20"/>
        <v/>
      </c>
    </row>
    <row r="441" spans="1:13" ht="16.5" x14ac:dyDescent="0.3">
      <c r="A441" s="9">
        <v>4</v>
      </c>
      <c r="B441" s="96" t="s">
        <v>1648</v>
      </c>
      <c r="C441" s="64">
        <v>1278</v>
      </c>
      <c r="D441" s="9" t="s">
        <v>2408</v>
      </c>
      <c r="E441" s="9">
        <v>169</v>
      </c>
      <c r="F441" s="11">
        <v>1.3117007479513301E-2</v>
      </c>
      <c r="G441" s="107" t="s">
        <v>6842</v>
      </c>
      <c r="H441" s="11">
        <v>8.2809678488458896E-3</v>
      </c>
      <c r="I441" s="11">
        <v>2.9192843694050001E-2</v>
      </c>
      <c r="J441" s="107" t="s">
        <v>6843</v>
      </c>
      <c r="K441" s="102" t="str">
        <f t="shared" si="18"/>
        <v/>
      </c>
      <c r="L441" s="16" t="str">
        <f t="shared" si="19"/>
        <v/>
      </c>
      <c r="M441" s="16" t="str">
        <f t="shared" si="20"/>
        <v/>
      </c>
    </row>
    <row r="442" spans="1:13" ht="16.5" x14ac:dyDescent="0.3">
      <c r="A442" s="9">
        <v>4</v>
      </c>
      <c r="B442" s="96" t="s">
        <v>3126</v>
      </c>
      <c r="C442" s="64">
        <v>1285</v>
      </c>
      <c r="D442" s="9" t="s">
        <v>3438</v>
      </c>
      <c r="E442" s="9">
        <v>55</v>
      </c>
      <c r="F442" s="11">
        <v>2.7616658258651102E-3</v>
      </c>
      <c r="G442" s="107" t="s">
        <v>6844</v>
      </c>
      <c r="H442" s="11">
        <v>1.56575445624479E-2</v>
      </c>
      <c r="I442" s="11">
        <v>1.37501885639443E-3</v>
      </c>
      <c r="J442" s="107" t="s">
        <v>6845</v>
      </c>
      <c r="K442" s="102" t="str">
        <f t="shared" si="18"/>
        <v>ACHTUNG! Anzahl Beobachtungen unter 60, P95 ist statistisch nicht robust!</v>
      </c>
      <c r="L442" s="16" t="str">
        <f t="shared" si="19"/>
        <v/>
      </c>
      <c r="M442" s="16" t="str">
        <f t="shared" si="20"/>
        <v>ACHTUNG! Anzahl Beobachtungen unter 60, P95 ist statistisch nicht robust!</v>
      </c>
    </row>
    <row r="443" spans="1:13" ht="16.5" x14ac:dyDescent="0.3">
      <c r="A443" s="9">
        <v>4</v>
      </c>
      <c r="B443" s="96" t="s">
        <v>1650</v>
      </c>
      <c r="C443" s="64">
        <v>1286</v>
      </c>
      <c r="D443" s="9" t="s">
        <v>2410</v>
      </c>
      <c r="E443" s="9">
        <v>352</v>
      </c>
      <c r="F443" s="11">
        <v>7.9316094383607601E-3</v>
      </c>
      <c r="G443" s="107" t="s">
        <v>6846</v>
      </c>
      <c r="H443" s="11">
        <v>1.2291355853639E-2</v>
      </c>
      <c r="I443" s="11">
        <v>3.2266162097411698E-2</v>
      </c>
      <c r="J443" s="107" t="s">
        <v>6847</v>
      </c>
      <c r="K443" s="102" t="str">
        <f t="shared" si="18"/>
        <v/>
      </c>
      <c r="L443" s="16" t="str">
        <f t="shared" si="19"/>
        <v/>
      </c>
      <c r="M443" s="16" t="str">
        <f t="shared" si="20"/>
        <v/>
      </c>
    </row>
    <row r="444" spans="1:13" ht="16.5" x14ac:dyDescent="0.3">
      <c r="A444" s="9">
        <v>4</v>
      </c>
      <c r="B444" s="96" t="s">
        <v>1651</v>
      </c>
      <c r="C444" s="64">
        <v>1288</v>
      </c>
      <c r="D444" s="9" t="s">
        <v>2411</v>
      </c>
      <c r="E444" s="9">
        <v>115</v>
      </c>
      <c r="F444" s="11">
        <v>1.9770801346130001E-2</v>
      </c>
      <c r="G444" s="107" t="s">
        <v>6848</v>
      </c>
      <c r="H444" s="11">
        <v>2.1284146074105299E-2</v>
      </c>
      <c r="I444" s="11">
        <v>6.0180548896849102E-2</v>
      </c>
      <c r="J444" s="107" t="s">
        <v>6849</v>
      </c>
      <c r="K444" s="102" t="str">
        <f t="shared" si="18"/>
        <v/>
      </c>
      <c r="L444" s="16" t="str">
        <f t="shared" si="19"/>
        <v/>
      </c>
      <c r="M444" s="16" t="str">
        <f t="shared" si="20"/>
        <v/>
      </c>
    </row>
    <row r="445" spans="1:13" ht="16.5" x14ac:dyDescent="0.3">
      <c r="A445" s="9">
        <v>4</v>
      </c>
      <c r="B445" s="96" t="s">
        <v>1652</v>
      </c>
      <c r="C445" s="64">
        <v>1294</v>
      </c>
      <c r="D445" s="9" t="s">
        <v>2412</v>
      </c>
      <c r="E445" s="9">
        <v>125</v>
      </c>
      <c r="F445" s="11">
        <v>3.1582317360318202E-3</v>
      </c>
      <c r="G445" s="107" t="s">
        <v>6850</v>
      </c>
      <c r="H445" s="11">
        <v>7.3219172692143902E-3</v>
      </c>
      <c r="I445" s="11">
        <v>1.10276239903554E-2</v>
      </c>
      <c r="J445" s="107" t="s">
        <v>6851</v>
      </c>
      <c r="K445" s="102" t="str">
        <f t="shared" si="18"/>
        <v/>
      </c>
      <c r="L445" s="16" t="str">
        <f t="shared" si="19"/>
        <v/>
      </c>
      <c r="M445" s="16" t="str">
        <f t="shared" si="20"/>
        <v/>
      </c>
    </row>
    <row r="446" spans="1:13" ht="16.5" x14ac:dyDescent="0.3">
      <c r="A446" s="9">
        <v>3</v>
      </c>
      <c r="B446" s="96" t="s">
        <v>3127</v>
      </c>
      <c r="C446" s="64">
        <v>1299</v>
      </c>
      <c r="D446" s="9" t="s">
        <v>3439</v>
      </c>
      <c r="E446" s="9">
        <v>16</v>
      </c>
      <c r="F446" s="11">
        <v>2.3076778530610699E-3</v>
      </c>
      <c r="G446" s="107" t="s">
        <v>6852</v>
      </c>
      <c r="H446" s="11">
        <v>2.6573924313801301E-3</v>
      </c>
      <c r="I446" s="11">
        <v>7.3747333991783697E-3</v>
      </c>
      <c r="J446" s="107" t="s">
        <v>6853</v>
      </c>
      <c r="K446" s="102" t="str">
        <f t="shared" si="18"/>
        <v>ACHTUNG! Anzahl Beobachtungen unter 60, P95 ist statistisch nicht robust!</v>
      </c>
      <c r="L446" s="16" t="str">
        <f t="shared" si="19"/>
        <v/>
      </c>
      <c r="M446" s="16" t="str">
        <f t="shared" si="20"/>
        <v>ACHTUNG! Anzahl Beobachtungen unter 60, P95 ist statistisch nicht robust!</v>
      </c>
    </row>
    <row r="447" spans="1:13" ht="16.5" x14ac:dyDescent="0.3">
      <c r="A447" s="9">
        <v>4</v>
      </c>
      <c r="B447" s="96" t="s">
        <v>3128</v>
      </c>
      <c r="C447" s="64">
        <v>1301</v>
      </c>
      <c r="D447" s="9" t="s">
        <v>3440</v>
      </c>
      <c r="E447" s="9">
        <v>16</v>
      </c>
      <c r="F447" s="11">
        <v>2.3076778530610699E-3</v>
      </c>
      <c r="G447" s="107" t="s">
        <v>6852</v>
      </c>
      <c r="H447" s="11">
        <v>2.6573924313801301E-3</v>
      </c>
      <c r="I447" s="11">
        <v>7.3747333991783697E-3</v>
      </c>
      <c r="J447" s="107" t="s">
        <v>6853</v>
      </c>
      <c r="K447" s="102" t="str">
        <f t="shared" si="18"/>
        <v>ACHTUNG! Anzahl Beobachtungen unter 60, P95 ist statistisch nicht robust!</v>
      </c>
      <c r="L447" s="16" t="str">
        <f t="shared" si="19"/>
        <v/>
      </c>
      <c r="M447" s="16" t="str">
        <f t="shared" si="20"/>
        <v>ACHTUNG! Anzahl Beobachtungen unter 60, P95 ist statistisch nicht robust!</v>
      </c>
    </row>
    <row r="448" spans="1:13" ht="16.5" x14ac:dyDescent="0.3">
      <c r="A448" s="9">
        <v>5</v>
      </c>
      <c r="B448" s="96" t="s">
        <v>3129</v>
      </c>
      <c r="C448" s="64">
        <v>1302</v>
      </c>
      <c r="D448" s="9" t="s">
        <v>3441</v>
      </c>
      <c r="E448" s="9">
        <v>16</v>
      </c>
      <c r="F448" s="11">
        <v>2.3076778530610699E-3</v>
      </c>
      <c r="G448" s="107" t="s">
        <v>6854</v>
      </c>
      <c r="H448" s="11">
        <v>2.6573924313801301E-3</v>
      </c>
      <c r="I448" s="11">
        <v>7.3747333991783697E-3</v>
      </c>
      <c r="J448" s="107" t="s">
        <v>6853</v>
      </c>
      <c r="K448" s="102" t="str">
        <f t="shared" si="18"/>
        <v>ACHTUNG! Anzahl Beobachtungen unter 60, P95 ist statistisch nicht robust!</v>
      </c>
      <c r="L448" s="16" t="str">
        <f t="shared" si="19"/>
        <v/>
      </c>
      <c r="M448" s="16" t="str">
        <f t="shared" si="20"/>
        <v>ACHTUNG! Anzahl Beobachtungen unter 60, P95 ist statistisch nicht robust!</v>
      </c>
    </row>
    <row r="449" spans="1:13" ht="16.5" x14ac:dyDescent="0.3">
      <c r="A449" s="9">
        <v>6</v>
      </c>
      <c r="B449" s="96" t="s">
        <v>3130</v>
      </c>
      <c r="C449" s="64">
        <v>1303</v>
      </c>
      <c r="D449" s="9" t="s">
        <v>3442</v>
      </c>
      <c r="E449" s="9">
        <v>16</v>
      </c>
      <c r="F449" s="11">
        <v>2.3076778530610699E-3</v>
      </c>
      <c r="G449" s="107" t="s">
        <v>6852</v>
      </c>
      <c r="H449" s="11">
        <v>2.6573924313801301E-3</v>
      </c>
      <c r="I449" s="11">
        <v>7.3747333991783697E-3</v>
      </c>
      <c r="J449" s="107" t="s">
        <v>6853</v>
      </c>
      <c r="K449" s="102" t="str">
        <f t="shared" si="18"/>
        <v>ACHTUNG! Anzahl Beobachtungen unter 60, P95 ist statistisch nicht robust!</v>
      </c>
      <c r="L449" s="16" t="str">
        <f t="shared" si="19"/>
        <v/>
      </c>
      <c r="M449" s="16" t="str">
        <f t="shared" si="20"/>
        <v>ACHTUNG! Anzahl Beobachtungen unter 60, P95 ist statistisch nicht robust!</v>
      </c>
    </row>
    <row r="450" spans="1:13" ht="16.5" x14ac:dyDescent="0.3">
      <c r="A450" s="9">
        <v>3</v>
      </c>
      <c r="B450" s="96" t="s">
        <v>1653</v>
      </c>
      <c r="C450" s="64">
        <v>1305</v>
      </c>
      <c r="D450" s="9" t="s">
        <v>2413</v>
      </c>
      <c r="E450" s="9">
        <v>1244</v>
      </c>
      <c r="F450" s="11">
        <v>3.14489212464496E-3</v>
      </c>
      <c r="G450" s="107" t="s">
        <v>6855</v>
      </c>
      <c r="H450" s="11">
        <v>6.4646106902279702E-3</v>
      </c>
      <c r="I450" s="11">
        <v>1.15245410640419E-2</v>
      </c>
      <c r="J450" s="107" t="s">
        <v>6856</v>
      </c>
      <c r="K450" s="102" t="str">
        <f t="shared" si="18"/>
        <v/>
      </c>
      <c r="L450" s="16" t="str">
        <f t="shared" si="19"/>
        <v/>
      </c>
      <c r="M450" s="16" t="str">
        <f t="shared" si="20"/>
        <v/>
      </c>
    </row>
    <row r="451" spans="1:13" ht="16.5" x14ac:dyDescent="0.3">
      <c r="A451" s="9">
        <v>4</v>
      </c>
      <c r="B451" s="96" t="s">
        <v>3131</v>
      </c>
      <c r="C451" s="64">
        <v>1308</v>
      </c>
      <c r="D451" s="9" t="s">
        <v>3443</v>
      </c>
      <c r="E451" s="9">
        <v>450</v>
      </c>
      <c r="F451" s="11">
        <v>3.9686225828016097E-3</v>
      </c>
      <c r="G451" s="107" t="s">
        <v>6857</v>
      </c>
      <c r="H451" s="11">
        <v>7.7660169511688101E-3</v>
      </c>
      <c r="I451" s="11">
        <v>2.2200503743605299E-2</v>
      </c>
      <c r="J451" s="107" t="s">
        <v>6858</v>
      </c>
      <c r="K451" s="102" t="str">
        <f t="shared" si="18"/>
        <v/>
      </c>
      <c r="L451" s="16" t="str">
        <f t="shared" si="19"/>
        <v/>
      </c>
      <c r="M451" s="16" t="str">
        <f t="shared" si="20"/>
        <v/>
      </c>
    </row>
    <row r="452" spans="1:13" ht="16.5" x14ac:dyDescent="0.3">
      <c r="A452" s="9">
        <v>5</v>
      </c>
      <c r="B452" s="96" t="s">
        <v>3132</v>
      </c>
      <c r="C452" s="64">
        <v>1309</v>
      </c>
      <c r="D452" s="9" t="s">
        <v>3444</v>
      </c>
      <c r="E452" s="9">
        <v>450</v>
      </c>
      <c r="F452" s="11">
        <v>3.9686225828016097E-3</v>
      </c>
      <c r="G452" s="107" t="s">
        <v>6857</v>
      </c>
      <c r="H452" s="11">
        <v>7.7660169511688101E-3</v>
      </c>
      <c r="I452" s="11">
        <v>2.2200503743605299E-2</v>
      </c>
      <c r="J452" s="107" t="s">
        <v>6858</v>
      </c>
      <c r="K452" s="102" t="str">
        <f t="shared" ref="K452:K515" si="21">IF(NOT(L452=""),L452,IF(NOT(M452=""),M452,""))</f>
        <v/>
      </c>
      <c r="L452" s="16" t="str">
        <f t="shared" ref="L452:L515" si="22">IF(E452&lt;10,"ACHTUNG! Anzahl Beobachtungen unter 10, Mittelwert und P95 sind statistisch nicht robust!","")</f>
        <v/>
      </c>
      <c r="M452" s="16" t="str">
        <f t="shared" ref="M452:M515" si="23">IF(E452&lt;60,"ACHTUNG! Anzahl Beobachtungen unter 60, P95 ist statistisch nicht robust!","")</f>
        <v/>
      </c>
    </row>
    <row r="453" spans="1:13" ht="16.5" x14ac:dyDescent="0.3">
      <c r="A453" s="9">
        <v>4</v>
      </c>
      <c r="B453" s="96" t="s">
        <v>1654</v>
      </c>
      <c r="C453" s="64">
        <v>1315</v>
      </c>
      <c r="D453" s="9" t="s">
        <v>2414</v>
      </c>
      <c r="E453" s="9">
        <v>64</v>
      </c>
      <c r="F453" s="11">
        <v>9.0723609361498207E-3</v>
      </c>
      <c r="G453" s="107" t="s">
        <v>6859</v>
      </c>
      <c r="H453" s="11">
        <v>1.6594093466554102E-2</v>
      </c>
      <c r="I453" s="11">
        <v>5.0829482030500597E-2</v>
      </c>
      <c r="J453" s="107" t="s">
        <v>6860</v>
      </c>
      <c r="K453" s="102" t="str">
        <f t="shared" si="21"/>
        <v/>
      </c>
      <c r="L453" s="16" t="str">
        <f t="shared" si="22"/>
        <v/>
      </c>
      <c r="M453" s="16" t="str">
        <f t="shared" si="23"/>
        <v/>
      </c>
    </row>
    <row r="454" spans="1:13" ht="16.5" x14ac:dyDescent="0.3">
      <c r="A454" s="9">
        <v>5</v>
      </c>
      <c r="B454" s="96" t="s">
        <v>1655</v>
      </c>
      <c r="C454" s="64">
        <v>1316</v>
      </c>
      <c r="D454" s="9" t="s">
        <v>2415</v>
      </c>
      <c r="E454" s="9">
        <v>64</v>
      </c>
      <c r="F454" s="11">
        <v>9.0723609361498207E-3</v>
      </c>
      <c r="G454" s="107" t="s">
        <v>6861</v>
      </c>
      <c r="H454" s="11">
        <v>1.6594093466554102E-2</v>
      </c>
      <c r="I454" s="11">
        <v>5.0829482030500597E-2</v>
      </c>
      <c r="J454" s="107" t="s">
        <v>6860</v>
      </c>
      <c r="K454" s="102" t="str">
        <f t="shared" si="21"/>
        <v/>
      </c>
      <c r="L454" s="16" t="str">
        <f t="shared" si="22"/>
        <v/>
      </c>
      <c r="M454" s="16" t="str">
        <f t="shared" si="23"/>
        <v/>
      </c>
    </row>
    <row r="455" spans="1:13" ht="16.5" x14ac:dyDescent="0.3">
      <c r="A455" s="9">
        <v>4</v>
      </c>
      <c r="B455" s="96" t="s">
        <v>1656</v>
      </c>
      <c r="C455" s="64">
        <v>1318</v>
      </c>
      <c r="D455" s="9" t="s">
        <v>2416</v>
      </c>
      <c r="E455" s="9">
        <v>16</v>
      </c>
      <c r="F455" s="11">
        <v>7.3682130817982298E-3</v>
      </c>
      <c r="G455" s="107" t="s">
        <v>6862</v>
      </c>
      <c r="H455" s="11">
        <v>4.4767675531140003E-3</v>
      </c>
      <c r="I455" s="11">
        <v>1.54551626076484E-2</v>
      </c>
      <c r="J455" s="107" t="s">
        <v>6863</v>
      </c>
      <c r="K455" s="102" t="str">
        <f t="shared" si="21"/>
        <v>ACHTUNG! Anzahl Beobachtungen unter 60, P95 ist statistisch nicht robust!</v>
      </c>
      <c r="L455" s="16" t="str">
        <f t="shared" si="22"/>
        <v/>
      </c>
      <c r="M455" s="16" t="str">
        <f t="shared" si="23"/>
        <v>ACHTUNG! Anzahl Beobachtungen unter 60, P95 ist statistisch nicht robust!</v>
      </c>
    </row>
    <row r="456" spans="1:13" ht="16.5" x14ac:dyDescent="0.3">
      <c r="A456" s="9">
        <v>5</v>
      </c>
      <c r="B456" s="96" t="s">
        <v>1657</v>
      </c>
      <c r="C456" s="64">
        <v>1319</v>
      </c>
      <c r="D456" s="9" t="s">
        <v>2417</v>
      </c>
      <c r="E456" s="9">
        <v>16</v>
      </c>
      <c r="F456" s="11">
        <v>7.3682130817982298E-3</v>
      </c>
      <c r="G456" s="107" t="s">
        <v>6864</v>
      </c>
      <c r="H456" s="11">
        <v>4.4767675531140003E-3</v>
      </c>
      <c r="I456" s="11">
        <v>1.54551626076484E-2</v>
      </c>
      <c r="J456" s="107" t="s">
        <v>6863</v>
      </c>
      <c r="K456" s="102" t="str">
        <f t="shared" si="21"/>
        <v>ACHTUNG! Anzahl Beobachtungen unter 60, P95 ist statistisch nicht robust!</v>
      </c>
      <c r="L456" s="16" t="str">
        <f t="shared" si="22"/>
        <v/>
      </c>
      <c r="M456" s="16" t="str">
        <f t="shared" si="23"/>
        <v>ACHTUNG! Anzahl Beobachtungen unter 60, P95 ist statistisch nicht robust!</v>
      </c>
    </row>
    <row r="457" spans="1:13" ht="16.5" x14ac:dyDescent="0.3">
      <c r="A457" s="9">
        <v>4</v>
      </c>
      <c r="B457" s="96" t="s">
        <v>1658</v>
      </c>
      <c r="C457" s="64">
        <v>1328</v>
      </c>
      <c r="D457" s="9" t="s">
        <v>2418</v>
      </c>
      <c r="E457" s="9">
        <v>897</v>
      </c>
      <c r="F457" s="11">
        <v>1.64421605352267E-3</v>
      </c>
      <c r="G457" s="107" t="s">
        <v>6865</v>
      </c>
      <c r="H457" s="11">
        <v>1.7902575772388899E-3</v>
      </c>
      <c r="I457" s="11">
        <v>4.96383222266082E-3</v>
      </c>
      <c r="J457" s="107" t="s">
        <v>6866</v>
      </c>
      <c r="K457" s="102" t="str">
        <f t="shared" si="21"/>
        <v/>
      </c>
      <c r="L457" s="16" t="str">
        <f t="shared" si="22"/>
        <v/>
      </c>
      <c r="M457" s="16" t="str">
        <f t="shared" si="23"/>
        <v/>
      </c>
    </row>
    <row r="458" spans="1:13" ht="16.5" x14ac:dyDescent="0.3">
      <c r="A458" s="9">
        <v>5</v>
      </c>
      <c r="B458" s="96" t="s">
        <v>1659</v>
      </c>
      <c r="C458" s="64">
        <v>1329</v>
      </c>
      <c r="D458" s="9" t="s">
        <v>2419</v>
      </c>
      <c r="E458" s="9">
        <v>897</v>
      </c>
      <c r="F458" s="11">
        <v>1.64421605352267E-3</v>
      </c>
      <c r="G458" s="107" t="s">
        <v>6865</v>
      </c>
      <c r="H458" s="11">
        <v>1.7902575772388899E-3</v>
      </c>
      <c r="I458" s="11">
        <v>4.96383222266082E-3</v>
      </c>
      <c r="J458" s="107" t="s">
        <v>6866</v>
      </c>
      <c r="K458" s="102" t="str">
        <f t="shared" si="21"/>
        <v/>
      </c>
      <c r="L458" s="16" t="str">
        <f t="shared" si="22"/>
        <v/>
      </c>
      <c r="M458" s="16" t="str">
        <f t="shared" si="23"/>
        <v/>
      </c>
    </row>
    <row r="459" spans="1:13" ht="16.5" x14ac:dyDescent="0.3">
      <c r="A459" s="9">
        <v>3</v>
      </c>
      <c r="B459" s="96" t="s">
        <v>1660</v>
      </c>
      <c r="C459" s="64">
        <v>1337</v>
      </c>
      <c r="D459" s="9" t="s">
        <v>2420</v>
      </c>
      <c r="E459" s="9">
        <v>90</v>
      </c>
      <c r="F459" s="11">
        <v>5.2929851674000897E-2</v>
      </c>
      <c r="G459" s="107" t="s">
        <v>6867</v>
      </c>
      <c r="H459" s="11">
        <v>7.78718346800856E-2</v>
      </c>
      <c r="I459" s="11">
        <v>0.20747763565782401</v>
      </c>
      <c r="J459" s="107" t="s">
        <v>6868</v>
      </c>
      <c r="K459" s="102" t="str">
        <f t="shared" si="21"/>
        <v/>
      </c>
      <c r="L459" s="16" t="str">
        <f t="shared" si="22"/>
        <v/>
      </c>
      <c r="M459" s="16" t="str">
        <f t="shared" si="23"/>
        <v/>
      </c>
    </row>
    <row r="460" spans="1:13" ht="16.5" x14ac:dyDescent="0.3">
      <c r="A460" s="9">
        <v>4</v>
      </c>
      <c r="B460" s="96" t="s">
        <v>1661</v>
      </c>
      <c r="C460" s="64">
        <v>1338</v>
      </c>
      <c r="D460" s="9" t="s">
        <v>2421</v>
      </c>
      <c r="E460" s="9">
        <v>63</v>
      </c>
      <c r="F460" s="11">
        <v>6.0574250492477699E-3</v>
      </c>
      <c r="G460" s="107" t="s">
        <v>6869</v>
      </c>
      <c r="H460" s="11">
        <v>9.4087473686472207E-3</v>
      </c>
      <c r="I460" s="11">
        <v>1.74341249456018E-2</v>
      </c>
      <c r="J460" s="107" t="s">
        <v>6870</v>
      </c>
      <c r="K460" s="102" t="str">
        <f t="shared" si="21"/>
        <v/>
      </c>
      <c r="L460" s="16" t="str">
        <f t="shared" si="22"/>
        <v/>
      </c>
      <c r="M460" s="16" t="str">
        <f t="shared" si="23"/>
        <v/>
      </c>
    </row>
    <row r="461" spans="1:13" ht="16.5" x14ac:dyDescent="0.3">
      <c r="A461" s="9">
        <v>5</v>
      </c>
      <c r="B461" s="96" t="s">
        <v>1662</v>
      </c>
      <c r="C461" s="64">
        <v>1339</v>
      </c>
      <c r="D461" s="9" t="s">
        <v>2422</v>
      </c>
      <c r="E461" s="9">
        <v>63</v>
      </c>
      <c r="F461" s="11">
        <v>6.0574250492477699E-3</v>
      </c>
      <c r="G461" s="107" t="s">
        <v>6871</v>
      </c>
      <c r="H461" s="11">
        <v>9.4087473686472207E-3</v>
      </c>
      <c r="I461" s="11">
        <v>1.74341249456018E-2</v>
      </c>
      <c r="J461" s="107" t="s">
        <v>6870</v>
      </c>
      <c r="K461" s="102" t="str">
        <f t="shared" si="21"/>
        <v/>
      </c>
      <c r="L461" s="16" t="str">
        <f t="shared" si="22"/>
        <v/>
      </c>
      <c r="M461" s="16" t="str">
        <f t="shared" si="23"/>
        <v/>
      </c>
    </row>
    <row r="462" spans="1:13" ht="16.5" x14ac:dyDescent="0.3">
      <c r="A462" s="9">
        <v>4</v>
      </c>
      <c r="B462" s="96" t="s">
        <v>1663</v>
      </c>
      <c r="C462" s="64">
        <v>1344</v>
      </c>
      <c r="D462" s="9" t="s">
        <v>2423</v>
      </c>
      <c r="E462" s="9">
        <v>27</v>
      </c>
      <c r="F462" s="11">
        <v>0.14124307123781099</v>
      </c>
      <c r="G462" s="107" t="s">
        <v>6872</v>
      </c>
      <c r="H462" s="11">
        <v>7.3438679905753701E-2</v>
      </c>
      <c r="I462" s="11">
        <v>0.25473608768740003</v>
      </c>
      <c r="J462" s="107" t="s">
        <v>6873</v>
      </c>
      <c r="K462" s="102" t="str">
        <f t="shared" si="21"/>
        <v>ACHTUNG! Anzahl Beobachtungen unter 60, P95 ist statistisch nicht robust!</v>
      </c>
      <c r="L462" s="16" t="str">
        <f t="shared" si="22"/>
        <v/>
      </c>
      <c r="M462" s="16" t="str">
        <f t="shared" si="23"/>
        <v>ACHTUNG! Anzahl Beobachtungen unter 60, P95 ist statistisch nicht robust!</v>
      </c>
    </row>
    <row r="463" spans="1:13" ht="16.5" x14ac:dyDescent="0.3">
      <c r="A463" s="9">
        <v>5</v>
      </c>
      <c r="B463" s="96" t="s">
        <v>1664</v>
      </c>
      <c r="C463" s="64">
        <v>1345</v>
      </c>
      <c r="D463" s="9" t="s">
        <v>2424</v>
      </c>
      <c r="E463" s="9">
        <v>27</v>
      </c>
      <c r="F463" s="11">
        <v>0.14124307123781099</v>
      </c>
      <c r="G463" s="107" t="s">
        <v>6874</v>
      </c>
      <c r="H463" s="11">
        <v>7.3438679905753701E-2</v>
      </c>
      <c r="I463" s="11">
        <v>0.25473608768740003</v>
      </c>
      <c r="J463" s="107" t="s">
        <v>6873</v>
      </c>
      <c r="K463" s="102" t="str">
        <f t="shared" si="21"/>
        <v>ACHTUNG! Anzahl Beobachtungen unter 60, P95 ist statistisch nicht robust!</v>
      </c>
      <c r="L463" s="16" t="str">
        <f t="shared" si="22"/>
        <v/>
      </c>
      <c r="M463" s="16" t="str">
        <f t="shared" si="23"/>
        <v>ACHTUNG! Anzahl Beobachtungen unter 60, P95 ist statistisch nicht robust!</v>
      </c>
    </row>
    <row r="464" spans="1:13" ht="16.5" x14ac:dyDescent="0.3">
      <c r="A464" s="9">
        <v>3</v>
      </c>
      <c r="B464" s="96" t="s">
        <v>1665</v>
      </c>
      <c r="C464" s="64">
        <v>1356</v>
      </c>
      <c r="D464" s="9" t="s">
        <v>2425</v>
      </c>
      <c r="E464" s="9">
        <v>154</v>
      </c>
      <c r="F464" s="11">
        <v>1.0459556150511E-2</v>
      </c>
      <c r="G464" s="107" t="s">
        <v>6875</v>
      </c>
      <c r="H464" s="11">
        <v>9.3564566660688502E-3</v>
      </c>
      <c r="I464" s="11">
        <v>2.11883426717271E-2</v>
      </c>
      <c r="J464" s="107" t="s">
        <v>6876</v>
      </c>
      <c r="K464" s="102" t="str">
        <f t="shared" si="21"/>
        <v/>
      </c>
      <c r="L464" s="16" t="str">
        <f t="shared" si="22"/>
        <v/>
      </c>
      <c r="M464" s="16" t="str">
        <f t="shared" si="23"/>
        <v/>
      </c>
    </row>
    <row r="465" spans="1:13" ht="16.5" x14ac:dyDescent="0.3">
      <c r="A465" s="9">
        <v>4</v>
      </c>
      <c r="B465" s="96" t="s">
        <v>1666</v>
      </c>
      <c r="C465" s="64">
        <v>1357</v>
      </c>
      <c r="D465" s="9" t="s">
        <v>2426</v>
      </c>
      <c r="E465" s="9">
        <v>154</v>
      </c>
      <c r="F465" s="11">
        <v>1.0459556150511E-2</v>
      </c>
      <c r="G465" s="107" t="s">
        <v>6877</v>
      </c>
      <c r="H465" s="11">
        <v>9.3564566660688502E-3</v>
      </c>
      <c r="I465" s="11">
        <v>2.11883426717271E-2</v>
      </c>
      <c r="J465" s="107" t="s">
        <v>6876</v>
      </c>
      <c r="K465" s="102" t="str">
        <f t="shared" si="21"/>
        <v/>
      </c>
      <c r="L465" s="16" t="str">
        <f t="shared" si="22"/>
        <v/>
      </c>
      <c r="M465" s="16" t="str">
        <f t="shared" si="23"/>
        <v/>
      </c>
    </row>
    <row r="466" spans="1:13" ht="16.5" x14ac:dyDescent="0.3">
      <c r="A466" s="9">
        <v>5</v>
      </c>
      <c r="B466" s="96" t="s">
        <v>3133</v>
      </c>
      <c r="C466" s="64">
        <v>1358</v>
      </c>
      <c r="D466" s="9" t="s">
        <v>3445</v>
      </c>
      <c r="E466" s="9">
        <v>154</v>
      </c>
      <c r="F466" s="11">
        <v>1.0459556150511E-2</v>
      </c>
      <c r="G466" s="107" t="s">
        <v>6875</v>
      </c>
      <c r="H466" s="11">
        <v>9.3564566660688502E-3</v>
      </c>
      <c r="I466" s="11">
        <v>2.11883426717271E-2</v>
      </c>
      <c r="J466" s="107" t="s">
        <v>6876</v>
      </c>
      <c r="K466" s="102" t="str">
        <f t="shared" si="21"/>
        <v/>
      </c>
      <c r="L466" s="16" t="str">
        <f t="shared" si="22"/>
        <v/>
      </c>
      <c r="M466" s="16" t="str">
        <f t="shared" si="23"/>
        <v/>
      </c>
    </row>
    <row r="467" spans="1:13" ht="16.5" x14ac:dyDescent="0.3">
      <c r="A467" s="9">
        <v>3</v>
      </c>
      <c r="B467" s="96" t="s">
        <v>1667</v>
      </c>
      <c r="C467" s="64">
        <v>1364</v>
      </c>
      <c r="D467" s="9" t="s">
        <v>2427</v>
      </c>
      <c r="E467" s="9">
        <v>163</v>
      </c>
      <c r="F467" s="11">
        <v>3.0377142029948099E-2</v>
      </c>
      <c r="G467" s="107" t="s">
        <v>6878</v>
      </c>
      <c r="H467" s="11">
        <v>5.9984245249411303E-2</v>
      </c>
      <c r="I467" s="11">
        <v>0.151792261104674</v>
      </c>
      <c r="J467" s="107" t="s">
        <v>6879</v>
      </c>
      <c r="K467" s="102" t="str">
        <f t="shared" si="21"/>
        <v/>
      </c>
      <c r="L467" s="16" t="str">
        <f t="shared" si="22"/>
        <v/>
      </c>
      <c r="M467" s="16" t="str">
        <f t="shared" si="23"/>
        <v/>
      </c>
    </row>
    <row r="468" spans="1:13" ht="16.5" x14ac:dyDescent="0.3">
      <c r="A468" s="9">
        <v>4</v>
      </c>
      <c r="B468" s="96" t="s">
        <v>1668</v>
      </c>
      <c r="C468" s="64">
        <v>1367</v>
      </c>
      <c r="D468" s="9" t="s">
        <v>2428</v>
      </c>
      <c r="E468" s="9">
        <v>162</v>
      </c>
      <c r="F468" s="11">
        <v>3.05285159173816E-2</v>
      </c>
      <c r="G468" s="107" t="s">
        <v>6880</v>
      </c>
      <c r="H468" s="11">
        <v>6.0194123481779702E-2</v>
      </c>
      <c r="I468" s="11">
        <v>0.15201957502010399</v>
      </c>
      <c r="J468" s="107" t="s">
        <v>6881</v>
      </c>
      <c r="K468" s="102" t="str">
        <f t="shared" si="21"/>
        <v/>
      </c>
      <c r="L468" s="16" t="str">
        <f t="shared" si="22"/>
        <v/>
      </c>
      <c r="M468" s="16" t="str">
        <f t="shared" si="23"/>
        <v/>
      </c>
    </row>
    <row r="469" spans="1:13" ht="16.5" x14ac:dyDescent="0.3">
      <c r="A469" s="9">
        <v>5</v>
      </c>
      <c r="B469" s="96" t="s">
        <v>1669</v>
      </c>
      <c r="C469" s="64">
        <v>1371</v>
      </c>
      <c r="D469" s="9" t="s">
        <v>2429</v>
      </c>
      <c r="E469" s="9">
        <v>113</v>
      </c>
      <c r="F469" s="11">
        <v>2.2723068509928699E-2</v>
      </c>
      <c r="G469" s="107" t="s">
        <v>6882</v>
      </c>
      <c r="H469" s="11">
        <v>4.4783429625491498E-2</v>
      </c>
      <c r="I469" s="11">
        <v>0.15112272180153399</v>
      </c>
      <c r="J469" s="107" t="s">
        <v>6883</v>
      </c>
      <c r="K469" s="102" t="str">
        <f t="shared" si="21"/>
        <v/>
      </c>
      <c r="L469" s="16" t="str">
        <f t="shared" si="22"/>
        <v/>
      </c>
      <c r="M469" s="16" t="str">
        <f t="shared" si="23"/>
        <v/>
      </c>
    </row>
    <row r="470" spans="1:13" ht="16.5" x14ac:dyDescent="0.3">
      <c r="A470" s="9">
        <v>5</v>
      </c>
      <c r="B470" s="96" t="s">
        <v>3134</v>
      </c>
      <c r="C470" s="64">
        <v>1375</v>
      </c>
      <c r="D470" s="9" t="s">
        <v>3446</v>
      </c>
      <c r="E470" s="9">
        <v>55</v>
      </c>
      <c r="F470" s="11">
        <v>4.5623582884989099E-2</v>
      </c>
      <c r="G470" s="107" t="s">
        <v>6884</v>
      </c>
      <c r="H470" s="11">
        <v>7.8723682670975598E-2</v>
      </c>
      <c r="I470" s="11">
        <v>0.110210556375581</v>
      </c>
      <c r="J470" s="107" t="s">
        <v>6885</v>
      </c>
      <c r="K470" s="102" t="str">
        <f t="shared" si="21"/>
        <v>ACHTUNG! Anzahl Beobachtungen unter 60, P95 ist statistisch nicht robust!</v>
      </c>
      <c r="L470" s="16" t="str">
        <f t="shared" si="22"/>
        <v/>
      </c>
      <c r="M470" s="16" t="str">
        <f t="shared" si="23"/>
        <v>ACHTUNG! Anzahl Beobachtungen unter 60, P95 ist statistisch nicht robust!</v>
      </c>
    </row>
    <row r="471" spans="1:13" ht="16.5" x14ac:dyDescent="0.3">
      <c r="A471" s="9">
        <v>4</v>
      </c>
      <c r="B471" s="96" t="s">
        <v>3135</v>
      </c>
      <c r="C471" s="64">
        <v>1376</v>
      </c>
      <c r="D471" s="9" t="s">
        <v>3447</v>
      </c>
      <c r="E471" s="9">
        <v>2</v>
      </c>
      <c r="F471" s="11">
        <v>7.6318048229931596E-3</v>
      </c>
      <c r="G471" s="107" t="s">
        <v>6886</v>
      </c>
      <c r="H471" s="11">
        <v>2.6122778983003699E-3</v>
      </c>
      <c r="I471" s="11">
        <v>9.8655347149932196E-3</v>
      </c>
      <c r="J471" s="107" t="s">
        <v>6887</v>
      </c>
      <c r="K471" s="102" t="str">
        <f t="shared" si="21"/>
        <v>ACHTUNG! Anzahl Beobachtungen unter 10, Mittelwert und P95 sind statistisch nicht robust!</v>
      </c>
      <c r="L471" s="16" t="str">
        <f t="shared" si="22"/>
        <v>ACHTUNG! Anzahl Beobachtungen unter 10, Mittelwert und P95 sind statistisch nicht robust!</v>
      </c>
      <c r="M471" s="16" t="str">
        <f t="shared" si="23"/>
        <v>ACHTUNG! Anzahl Beobachtungen unter 60, P95 ist statistisch nicht robust!</v>
      </c>
    </row>
    <row r="472" spans="1:13" ht="16.5" x14ac:dyDescent="0.3">
      <c r="A472" s="9">
        <v>5</v>
      </c>
      <c r="B472" s="96" t="s">
        <v>3136</v>
      </c>
      <c r="C472" s="64">
        <v>1377</v>
      </c>
      <c r="D472" s="9" t="s">
        <v>3448</v>
      </c>
      <c r="E472" s="9">
        <v>2</v>
      </c>
      <c r="F472" s="11">
        <v>7.6318048229931596E-3</v>
      </c>
      <c r="G472" s="107" t="s">
        <v>6886</v>
      </c>
      <c r="H472" s="11">
        <v>2.6122778983003699E-3</v>
      </c>
      <c r="I472" s="11">
        <v>9.8655347149932196E-3</v>
      </c>
      <c r="J472" s="107" t="s">
        <v>6887</v>
      </c>
      <c r="K472" s="102" t="str">
        <f t="shared" si="21"/>
        <v>ACHTUNG! Anzahl Beobachtungen unter 10, Mittelwert und P95 sind statistisch nicht robust!</v>
      </c>
      <c r="L472" s="16" t="str">
        <f t="shared" si="22"/>
        <v>ACHTUNG! Anzahl Beobachtungen unter 10, Mittelwert und P95 sind statistisch nicht robust!</v>
      </c>
      <c r="M472" s="16" t="str">
        <f t="shared" si="23"/>
        <v>ACHTUNG! Anzahl Beobachtungen unter 60, P95 ist statistisch nicht robust!</v>
      </c>
    </row>
    <row r="473" spans="1:13" ht="16.5" x14ac:dyDescent="0.3">
      <c r="A473" s="9">
        <v>3</v>
      </c>
      <c r="B473" s="96" t="s">
        <v>1670</v>
      </c>
      <c r="C473" s="64">
        <v>1386</v>
      </c>
      <c r="D473" s="9" t="s">
        <v>2430</v>
      </c>
      <c r="E473" s="9">
        <v>2626</v>
      </c>
      <c r="F473" s="11">
        <v>1.0190804198095E-2</v>
      </c>
      <c r="G473" s="107" t="s">
        <v>6888</v>
      </c>
      <c r="H473" s="11">
        <v>1.3369869741814E-2</v>
      </c>
      <c r="I473" s="11">
        <v>3.3481846616009898E-2</v>
      </c>
      <c r="J473" s="107" t="s">
        <v>6889</v>
      </c>
      <c r="K473" s="102" t="str">
        <f t="shared" si="21"/>
        <v/>
      </c>
      <c r="L473" s="16" t="str">
        <f t="shared" si="22"/>
        <v/>
      </c>
      <c r="M473" s="16" t="str">
        <f t="shared" si="23"/>
        <v/>
      </c>
    </row>
    <row r="474" spans="1:13" ht="16.5" x14ac:dyDescent="0.3">
      <c r="A474" s="9">
        <v>4</v>
      </c>
      <c r="B474" s="96" t="s">
        <v>1671</v>
      </c>
      <c r="C474" s="64">
        <v>1387</v>
      </c>
      <c r="D474" s="9" t="s">
        <v>2431</v>
      </c>
      <c r="E474" s="9">
        <v>1</v>
      </c>
      <c r="F474" s="11">
        <v>1.6417744375838901E-3</v>
      </c>
      <c r="G474" s="107"/>
      <c r="H474" s="11"/>
      <c r="I474" s="11"/>
      <c r="J474" s="107"/>
      <c r="K474" s="102" t="str">
        <f t="shared" si="21"/>
        <v>ACHTUNG! Anzahl Beobachtungen unter 10, Mittelwert und P95 sind statistisch nicht robust!</v>
      </c>
      <c r="L474" s="16" t="str">
        <f t="shared" si="22"/>
        <v>ACHTUNG! Anzahl Beobachtungen unter 10, Mittelwert und P95 sind statistisch nicht robust!</v>
      </c>
      <c r="M474" s="16" t="str">
        <f t="shared" si="23"/>
        <v>ACHTUNG! Anzahl Beobachtungen unter 60, P95 ist statistisch nicht robust!</v>
      </c>
    </row>
    <row r="475" spans="1:13" ht="16.5" x14ac:dyDescent="0.3">
      <c r="A475" s="9">
        <v>5</v>
      </c>
      <c r="B475" s="96" t="s">
        <v>1672</v>
      </c>
      <c r="C475" s="64">
        <v>1388</v>
      </c>
      <c r="D475" s="9" t="s">
        <v>2432</v>
      </c>
      <c r="E475" s="9">
        <v>1</v>
      </c>
      <c r="F475" s="11">
        <v>1.6417744375838901E-3</v>
      </c>
      <c r="G475" s="107"/>
      <c r="H475" s="11"/>
      <c r="I475" s="11"/>
      <c r="J475" s="107"/>
      <c r="K475" s="102" t="str">
        <f t="shared" si="21"/>
        <v>ACHTUNG! Anzahl Beobachtungen unter 10, Mittelwert und P95 sind statistisch nicht robust!</v>
      </c>
      <c r="L475" s="16" t="str">
        <f t="shared" si="22"/>
        <v>ACHTUNG! Anzahl Beobachtungen unter 10, Mittelwert und P95 sind statistisch nicht robust!</v>
      </c>
      <c r="M475" s="16" t="str">
        <f t="shared" si="23"/>
        <v>ACHTUNG! Anzahl Beobachtungen unter 60, P95 ist statistisch nicht robust!</v>
      </c>
    </row>
    <row r="476" spans="1:13" ht="16.5" x14ac:dyDescent="0.3">
      <c r="A476" s="9">
        <v>4</v>
      </c>
      <c r="B476" s="96" t="s">
        <v>1677</v>
      </c>
      <c r="C476" s="64">
        <v>1403</v>
      </c>
      <c r="D476" s="9" t="s">
        <v>2437</v>
      </c>
      <c r="E476" s="9">
        <v>2557</v>
      </c>
      <c r="F476" s="11">
        <v>8.2384569874214206E-3</v>
      </c>
      <c r="G476" s="107" t="s">
        <v>6890</v>
      </c>
      <c r="H476" s="11">
        <v>9.5553216247542191E-3</v>
      </c>
      <c r="I476" s="11">
        <v>2.6167161655844599E-2</v>
      </c>
      <c r="J476" s="107" t="s">
        <v>6891</v>
      </c>
      <c r="K476" s="102" t="str">
        <f t="shared" si="21"/>
        <v/>
      </c>
      <c r="L476" s="16" t="str">
        <f t="shared" si="22"/>
        <v/>
      </c>
      <c r="M476" s="16" t="str">
        <f t="shared" si="23"/>
        <v/>
      </c>
    </row>
    <row r="477" spans="1:13" ht="16.5" x14ac:dyDescent="0.3">
      <c r="A477" s="9">
        <v>5</v>
      </c>
      <c r="B477" s="96" t="s">
        <v>1678</v>
      </c>
      <c r="C477" s="64">
        <v>1404</v>
      </c>
      <c r="D477" s="9" t="s">
        <v>2438</v>
      </c>
      <c r="E477" s="9">
        <v>2557</v>
      </c>
      <c r="F477" s="11">
        <v>8.2384569874214206E-3</v>
      </c>
      <c r="G477" s="107" t="s">
        <v>6890</v>
      </c>
      <c r="H477" s="11">
        <v>9.5553216247542191E-3</v>
      </c>
      <c r="I477" s="11">
        <v>2.6167161655844599E-2</v>
      </c>
      <c r="J477" s="107" t="s">
        <v>6891</v>
      </c>
      <c r="K477" s="102" t="str">
        <f t="shared" si="21"/>
        <v/>
      </c>
      <c r="L477" s="16" t="str">
        <f t="shared" si="22"/>
        <v/>
      </c>
      <c r="M477" s="16" t="str">
        <f t="shared" si="23"/>
        <v/>
      </c>
    </row>
    <row r="478" spans="1:13" ht="16.5" x14ac:dyDescent="0.3">
      <c r="A478" s="9">
        <v>4</v>
      </c>
      <c r="B478" s="96" t="s">
        <v>3718</v>
      </c>
      <c r="C478" s="64">
        <v>1415</v>
      </c>
      <c r="D478" s="9" t="s">
        <v>3930</v>
      </c>
      <c r="E478" s="9">
        <v>8</v>
      </c>
      <c r="F478" s="11">
        <v>1.15585455245482E-2</v>
      </c>
      <c r="G478" s="107" t="s">
        <v>6892</v>
      </c>
      <c r="H478" s="11">
        <v>8.37828702568022E-3</v>
      </c>
      <c r="I478" s="11">
        <v>2.53590576105048E-2</v>
      </c>
      <c r="J478" s="107" t="s">
        <v>6893</v>
      </c>
      <c r="K478" s="102" t="str">
        <f t="shared" si="21"/>
        <v>ACHTUNG! Anzahl Beobachtungen unter 10, Mittelwert und P95 sind statistisch nicht robust!</v>
      </c>
      <c r="L478" s="16" t="str">
        <f t="shared" si="22"/>
        <v>ACHTUNG! Anzahl Beobachtungen unter 10, Mittelwert und P95 sind statistisch nicht robust!</v>
      </c>
      <c r="M478" s="16" t="str">
        <f t="shared" si="23"/>
        <v>ACHTUNG! Anzahl Beobachtungen unter 60, P95 ist statistisch nicht robust!</v>
      </c>
    </row>
    <row r="479" spans="1:13" ht="16.5" x14ac:dyDescent="0.3">
      <c r="A479" s="9">
        <v>5</v>
      </c>
      <c r="B479" s="96" t="s">
        <v>3719</v>
      </c>
      <c r="C479" s="64">
        <v>1416</v>
      </c>
      <c r="D479" s="9" t="s">
        <v>3931</v>
      </c>
      <c r="E479" s="9">
        <v>8</v>
      </c>
      <c r="F479" s="11">
        <v>1.15585455245482E-2</v>
      </c>
      <c r="G479" s="107" t="s">
        <v>6894</v>
      </c>
      <c r="H479" s="11">
        <v>8.37828702568022E-3</v>
      </c>
      <c r="I479" s="11">
        <v>2.53590576105048E-2</v>
      </c>
      <c r="J479" s="107" t="s">
        <v>6893</v>
      </c>
      <c r="K479" s="102" t="str">
        <f t="shared" si="21"/>
        <v>ACHTUNG! Anzahl Beobachtungen unter 10, Mittelwert und P95 sind statistisch nicht robust!</v>
      </c>
      <c r="L479" s="16" t="str">
        <f t="shared" si="22"/>
        <v>ACHTUNG! Anzahl Beobachtungen unter 10, Mittelwert und P95 sind statistisch nicht robust!</v>
      </c>
      <c r="M479" s="16" t="str">
        <f t="shared" si="23"/>
        <v>ACHTUNG! Anzahl Beobachtungen unter 60, P95 ist statistisch nicht robust!</v>
      </c>
    </row>
    <row r="480" spans="1:13" ht="16.5" x14ac:dyDescent="0.3">
      <c r="A480" s="9">
        <v>4</v>
      </c>
      <c r="B480" s="96" t="s">
        <v>1682</v>
      </c>
      <c r="C480" s="64">
        <v>1422</v>
      </c>
      <c r="D480" s="9" t="s">
        <v>2442</v>
      </c>
      <c r="E480" s="9">
        <v>333</v>
      </c>
      <c r="F480" s="11">
        <v>1.6310479628413799E-2</v>
      </c>
      <c r="G480" s="107" t="s">
        <v>6895</v>
      </c>
      <c r="H480" s="11">
        <v>1.9866365623395599E-2</v>
      </c>
      <c r="I480" s="11">
        <v>5.2181451381186003E-2</v>
      </c>
      <c r="J480" s="107" t="s">
        <v>6896</v>
      </c>
      <c r="K480" s="102" t="str">
        <f t="shared" si="21"/>
        <v/>
      </c>
      <c r="L480" s="16" t="str">
        <f t="shared" si="22"/>
        <v/>
      </c>
      <c r="M480" s="16" t="str">
        <f t="shared" si="23"/>
        <v/>
      </c>
    </row>
    <row r="481" spans="1:13" ht="16.5" x14ac:dyDescent="0.3">
      <c r="A481" s="9">
        <v>5</v>
      </c>
      <c r="B481" s="96" t="s">
        <v>1683</v>
      </c>
      <c r="C481" s="64">
        <v>1423</v>
      </c>
      <c r="D481" s="9" t="s">
        <v>2443</v>
      </c>
      <c r="E481" s="9">
        <v>239</v>
      </c>
      <c r="F481" s="11">
        <v>1.51464875556452E-2</v>
      </c>
      <c r="G481" s="107" t="s">
        <v>6897</v>
      </c>
      <c r="H481" s="11">
        <v>1.7171580737805E-2</v>
      </c>
      <c r="I481" s="11">
        <v>5.0308927829159501E-2</v>
      </c>
      <c r="J481" s="107" t="s">
        <v>6898</v>
      </c>
      <c r="K481" s="102" t="str">
        <f t="shared" si="21"/>
        <v/>
      </c>
      <c r="L481" s="16" t="str">
        <f t="shared" si="22"/>
        <v/>
      </c>
      <c r="M481" s="16" t="str">
        <f t="shared" si="23"/>
        <v/>
      </c>
    </row>
    <row r="482" spans="1:13" ht="16.5" x14ac:dyDescent="0.3">
      <c r="A482" s="9">
        <v>6</v>
      </c>
      <c r="B482" s="96" t="s">
        <v>1684</v>
      </c>
      <c r="C482" s="64">
        <v>1424</v>
      </c>
      <c r="D482" s="9" t="s">
        <v>2444</v>
      </c>
      <c r="E482" s="9">
        <v>239</v>
      </c>
      <c r="F482" s="11">
        <v>1.51464875556452E-2</v>
      </c>
      <c r="G482" s="107" t="s">
        <v>6899</v>
      </c>
      <c r="H482" s="11">
        <v>1.7171580737805E-2</v>
      </c>
      <c r="I482" s="11">
        <v>5.0308927829159501E-2</v>
      </c>
      <c r="J482" s="107" t="s">
        <v>6898</v>
      </c>
      <c r="K482" s="102" t="str">
        <f t="shared" si="21"/>
        <v/>
      </c>
      <c r="L482" s="16" t="str">
        <f t="shared" si="22"/>
        <v/>
      </c>
      <c r="M482" s="16" t="str">
        <f t="shared" si="23"/>
        <v/>
      </c>
    </row>
    <row r="483" spans="1:13" ht="16.5" x14ac:dyDescent="0.3">
      <c r="A483" s="9">
        <v>2</v>
      </c>
      <c r="B483" s="96" t="s">
        <v>1685</v>
      </c>
      <c r="C483" s="64">
        <v>1426</v>
      </c>
      <c r="D483" s="9" t="s">
        <v>2445</v>
      </c>
      <c r="E483" s="9">
        <v>350</v>
      </c>
      <c r="F483" s="11">
        <v>0.93853198225644896</v>
      </c>
      <c r="G483" s="107" t="s">
        <v>6900</v>
      </c>
      <c r="H483" s="11">
        <v>0.79084851196128003</v>
      </c>
      <c r="I483" s="11">
        <v>2.5539702870824299</v>
      </c>
      <c r="J483" s="107" t="s">
        <v>6901</v>
      </c>
      <c r="K483" s="102" t="str">
        <f t="shared" si="21"/>
        <v/>
      </c>
      <c r="L483" s="16" t="str">
        <f t="shared" si="22"/>
        <v/>
      </c>
      <c r="M483" s="16" t="str">
        <f t="shared" si="23"/>
        <v/>
      </c>
    </row>
    <row r="484" spans="1:13" ht="16.5" x14ac:dyDescent="0.3">
      <c r="A484" s="9">
        <v>3</v>
      </c>
      <c r="B484" s="96" t="s">
        <v>1686</v>
      </c>
      <c r="C484" s="64">
        <v>1427</v>
      </c>
      <c r="D484" s="9" t="s">
        <v>2446</v>
      </c>
      <c r="E484" s="9">
        <v>198</v>
      </c>
      <c r="F484" s="11">
        <v>0.35467870789193301</v>
      </c>
      <c r="G484" s="107" t="s">
        <v>6902</v>
      </c>
      <c r="H484" s="11">
        <v>0.55700203503206702</v>
      </c>
      <c r="I484" s="11">
        <v>1.34531507313765</v>
      </c>
      <c r="J484" s="107" t="s">
        <v>6903</v>
      </c>
      <c r="K484" s="102" t="str">
        <f t="shared" si="21"/>
        <v/>
      </c>
      <c r="L484" s="16" t="str">
        <f t="shared" si="22"/>
        <v/>
      </c>
      <c r="M484" s="16" t="str">
        <f t="shared" si="23"/>
        <v/>
      </c>
    </row>
    <row r="485" spans="1:13" ht="16.5" x14ac:dyDescent="0.3">
      <c r="A485" s="9">
        <v>4</v>
      </c>
      <c r="B485" s="96" t="s">
        <v>1687</v>
      </c>
      <c r="C485" s="64">
        <v>1430</v>
      </c>
      <c r="D485" s="9" t="s">
        <v>2447</v>
      </c>
      <c r="E485" s="9">
        <v>151</v>
      </c>
      <c r="F485" s="11">
        <v>0.175060971250245</v>
      </c>
      <c r="G485" s="107" t="s">
        <v>6904</v>
      </c>
      <c r="H485" s="11">
        <v>0.415183501738699</v>
      </c>
      <c r="I485" s="11">
        <v>0.80931427150322999</v>
      </c>
      <c r="J485" s="107" t="s">
        <v>6905</v>
      </c>
      <c r="K485" s="102" t="str">
        <f t="shared" si="21"/>
        <v/>
      </c>
      <c r="L485" s="16" t="str">
        <f t="shared" si="22"/>
        <v/>
      </c>
      <c r="M485" s="16" t="str">
        <f t="shared" si="23"/>
        <v/>
      </c>
    </row>
    <row r="486" spans="1:13" ht="16.5" x14ac:dyDescent="0.3">
      <c r="A486" s="9">
        <v>5</v>
      </c>
      <c r="B486" s="96" t="s">
        <v>3137</v>
      </c>
      <c r="C486" s="64">
        <v>1432</v>
      </c>
      <c r="D486" s="9" t="s">
        <v>3449</v>
      </c>
      <c r="E486" s="9">
        <v>122</v>
      </c>
      <c r="F486" s="11">
        <v>6.0965003735051697E-2</v>
      </c>
      <c r="G486" s="107" t="s">
        <v>6906</v>
      </c>
      <c r="H486" s="11">
        <v>0.105503397676268</v>
      </c>
      <c r="I486" s="11">
        <v>0.13465439235145499</v>
      </c>
      <c r="J486" s="107" t="s">
        <v>6907</v>
      </c>
      <c r="K486" s="102" t="str">
        <f t="shared" si="21"/>
        <v/>
      </c>
      <c r="L486" s="16" t="str">
        <f t="shared" si="22"/>
        <v/>
      </c>
      <c r="M486" s="16" t="str">
        <f t="shared" si="23"/>
        <v/>
      </c>
    </row>
    <row r="487" spans="1:13" ht="16.5" x14ac:dyDescent="0.3">
      <c r="A487" s="9">
        <v>5</v>
      </c>
      <c r="B487" s="96" t="s">
        <v>1688</v>
      </c>
      <c r="C487" s="64">
        <v>1433</v>
      </c>
      <c r="D487" s="9" t="s">
        <v>2448</v>
      </c>
      <c r="E487" s="9">
        <v>29</v>
      </c>
      <c r="F487" s="11">
        <v>0.63233796193868597</v>
      </c>
      <c r="G487" s="107" t="s">
        <v>6908</v>
      </c>
      <c r="H487" s="11">
        <v>0.79657756973868799</v>
      </c>
      <c r="I487" s="11">
        <v>2.6759450271668102</v>
      </c>
      <c r="J487" s="107" t="s">
        <v>6909</v>
      </c>
      <c r="K487" s="102" t="str">
        <f t="shared" si="21"/>
        <v>ACHTUNG! Anzahl Beobachtungen unter 60, P95 ist statistisch nicht robust!</v>
      </c>
      <c r="L487" s="16" t="str">
        <f t="shared" si="22"/>
        <v/>
      </c>
      <c r="M487" s="16" t="str">
        <f t="shared" si="23"/>
        <v>ACHTUNG! Anzahl Beobachtungen unter 60, P95 ist statistisch nicht robust!</v>
      </c>
    </row>
    <row r="488" spans="1:13" ht="16.5" x14ac:dyDescent="0.3">
      <c r="A488" s="9">
        <v>3</v>
      </c>
      <c r="B488" s="96" t="s">
        <v>3138</v>
      </c>
      <c r="C488" s="64">
        <v>1434</v>
      </c>
      <c r="D488" s="9" t="s">
        <v>3450</v>
      </c>
      <c r="E488" s="9">
        <v>272</v>
      </c>
      <c r="F488" s="11">
        <v>0.95838737721446299</v>
      </c>
      <c r="G488" s="107" t="s">
        <v>6910</v>
      </c>
      <c r="H488" s="11">
        <v>0.80117125031257796</v>
      </c>
      <c r="I488" s="11">
        <v>2.5684952028433199</v>
      </c>
      <c r="J488" s="107" t="s">
        <v>6911</v>
      </c>
      <c r="K488" s="102" t="str">
        <f t="shared" si="21"/>
        <v/>
      </c>
      <c r="L488" s="16" t="str">
        <f t="shared" si="22"/>
        <v/>
      </c>
      <c r="M488" s="16" t="str">
        <f t="shared" si="23"/>
        <v/>
      </c>
    </row>
    <row r="489" spans="1:13" ht="16.5" x14ac:dyDescent="0.3">
      <c r="A489" s="9">
        <v>4</v>
      </c>
      <c r="B489" s="96" t="s">
        <v>3139</v>
      </c>
      <c r="C489" s="64">
        <v>1435</v>
      </c>
      <c r="D489" s="9" t="s">
        <v>3451</v>
      </c>
      <c r="E489" s="9">
        <v>71</v>
      </c>
      <c r="F489" s="11">
        <v>1.1415068829708599</v>
      </c>
      <c r="G489" s="107" t="s">
        <v>6912</v>
      </c>
      <c r="H489" s="11">
        <v>0.80725012148641195</v>
      </c>
      <c r="I489" s="11">
        <v>2.8998091202323599</v>
      </c>
      <c r="J489" s="107" t="s">
        <v>6913</v>
      </c>
      <c r="K489" s="102" t="str">
        <f t="shared" si="21"/>
        <v/>
      </c>
      <c r="L489" s="16" t="str">
        <f t="shared" si="22"/>
        <v/>
      </c>
      <c r="M489" s="16" t="str">
        <f t="shared" si="23"/>
        <v/>
      </c>
    </row>
    <row r="490" spans="1:13" ht="16.5" x14ac:dyDescent="0.3">
      <c r="A490" s="9">
        <v>4</v>
      </c>
      <c r="B490" s="96" t="s">
        <v>3140</v>
      </c>
      <c r="C490" s="64">
        <v>1437</v>
      </c>
      <c r="D490" s="9" t="s">
        <v>3452</v>
      </c>
      <c r="E490" s="9">
        <v>17</v>
      </c>
      <c r="F490" s="11">
        <v>1.16669315916012</v>
      </c>
      <c r="G490" s="107" t="s">
        <v>6914</v>
      </c>
      <c r="H490" s="11">
        <v>0.46946359862792802</v>
      </c>
      <c r="I490" s="11">
        <v>1.7303786110333801</v>
      </c>
      <c r="J490" s="107" t="s">
        <v>6915</v>
      </c>
      <c r="K490" s="102" t="str">
        <f t="shared" si="21"/>
        <v>ACHTUNG! Anzahl Beobachtungen unter 60, P95 ist statistisch nicht robust!</v>
      </c>
      <c r="L490" s="16" t="str">
        <f t="shared" si="22"/>
        <v/>
      </c>
      <c r="M490" s="16" t="str">
        <f t="shared" si="23"/>
        <v>ACHTUNG! Anzahl Beobachtungen unter 60, P95 ist statistisch nicht robust!</v>
      </c>
    </row>
    <row r="491" spans="1:13" ht="16.5" x14ac:dyDescent="0.3">
      <c r="A491" s="9">
        <v>4</v>
      </c>
      <c r="B491" s="96" t="s">
        <v>3141</v>
      </c>
      <c r="C491" s="64">
        <v>1438</v>
      </c>
      <c r="D491" s="9" t="s">
        <v>3453</v>
      </c>
      <c r="E491" s="9">
        <v>149</v>
      </c>
      <c r="F491" s="11">
        <v>0.63727800539011403</v>
      </c>
      <c r="G491" s="107" t="s">
        <v>6916</v>
      </c>
      <c r="H491" s="11">
        <v>0.52058391708807294</v>
      </c>
      <c r="I491" s="11">
        <v>1.72172725942236</v>
      </c>
      <c r="J491" s="107" t="s">
        <v>6917</v>
      </c>
      <c r="K491" s="102" t="str">
        <f t="shared" si="21"/>
        <v/>
      </c>
      <c r="L491" s="16" t="str">
        <f t="shared" si="22"/>
        <v/>
      </c>
      <c r="M491" s="16" t="str">
        <f t="shared" si="23"/>
        <v/>
      </c>
    </row>
    <row r="492" spans="1:13" ht="16.5" x14ac:dyDescent="0.3">
      <c r="A492" s="9">
        <v>1</v>
      </c>
      <c r="B492" s="96" t="s">
        <v>1689</v>
      </c>
      <c r="C492" s="64">
        <v>1442</v>
      </c>
      <c r="D492" s="9" t="s">
        <v>2449</v>
      </c>
      <c r="E492" s="9">
        <v>3042</v>
      </c>
      <c r="F492" s="11">
        <v>2.86246085209569</v>
      </c>
      <c r="G492" s="107" t="s">
        <v>6918</v>
      </c>
      <c r="H492" s="11">
        <v>2.666908162536</v>
      </c>
      <c r="I492" s="11">
        <v>7.8870372655757004</v>
      </c>
      <c r="J492" s="107" t="s">
        <v>6919</v>
      </c>
      <c r="K492" s="102" t="str">
        <f t="shared" si="21"/>
        <v/>
      </c>
      <c r="L492" s="16" t="str">
        <f t="shared" si="22"/>
        <v/>
      </c>
      <c r="M492" s="16" t="str">
        <f t="shared" si="23"/>
        <v/>
      </c>
    </row>
    <row r="493" spans="1:13" ht="16.5" x14ac:dyDescent="0.3">
      <c r="A493" s="9">
        <v>2</v>
      </c>
      <c r="B493" s="96" t="s">
        <v>1690</v>
      </c>
      <c r="C493" s="64">
        <v>1443</v>
      </c>
      <c r="D493" s="9" t="s">
        <v>2450</v>
      </c>
      <c r="E493" s="9">
        <v>2601</v>
      </c>
      <c r="F493" s="11">
        <v>3.0379629918045499</v>
      </c>
      <c r="G493" s="107" t="s">
        <v>6920</v>
      </c>
      <c r="H493" s="11">
        <v>2.51441136571589</v>
      </c>
      <c r="I493" s="11">
        <v>7.8464917382486297</v>
      </c>
      <c r="J493" s="107" t="s">
        <v>6921</v>
      </c>
      <c r="K493" s="102" t="str">
        <f t="shared" si="21"/>
        <v/>
      </c>
      <c r="L493" s="16" t="str">
        <f t="shared" si="22"/>
        <v/>
      </c>
      <c r="M493" s="16" t="str">
        <f t="shared" si="23"/>
        <v/>
      </c>
    </row>
    <row r="494" spans="1:13" ht="16.5" x14ac:dyDescent="0.3">
      <c r="A494" s="9">
        <v>3</v>
      </c>
      <c r="B494" s="96" t="s">
        <v>1691</v>
      </c>
      <c r="C494" s="64">
        <v>1444</v>
      </c>
      <c r="D494" s="9" t="s">
        <v>2451</v>
      </c>
      <c r="E494" s="9">
        <v>594</v>
      </c>
      <c r="F494" s="11">
        <v>1.3496101212666101</v>
      </c>
      <c r="G494" s="107" t="s">
        <v>6922</v>
      </c>
      <c r="H494" s="11">
        <v>1.5314419334601199</v>
      </c>
      <c r="I494" s="11">
        <v>3.8389423576453798</v>
      </c>
      <c r="J494" s="107" t="s">
        <v>6923</v>
      </c>
      <c r="K494" s="102" t="str">
        <f t="shared" si="21"/>
        <v/>
      </c>
      <c r="L494" s="16" t="str">
        <f t="shared" si="22"/>
        <v/>
      </c>
      <c r="M494" s="16" t="str">
        <f t="shared" si="23"/>
        <v/>
      </c>
    </row>
    <row r="495" spans="1:13" ht="16.5" x14ac:dyDescent="0.3">
      <c r="A495" s="9">
        <v>4</v>
      </c>
      <c r="B495" s="96" t="s">
        <v>1692</v>
      </c>
      <c r="C495" s="64">
        <v>1445</v>
      </c>
      <c r="D495" s="9" t="s">
        <v>2452</v>
      </c>
      <c r="E495" s="9">
        <v>20</v>
      </c>
      <c r="F495" s="11">
        <v>1.9145788523095699</v>
      </c>
      <c r="G495" s="107" t="s">
        <v>6924</v>
      </c>
      <c r="H495" s="11">
        <v>1.15950247457194</v>
      </c>
      <c r="I495" s="11">
        <v>3.9183342644746002</v>
      </c>
      <c r="J495" s="107" t="s">
        <v>6925</v>
      </c>
      <c r="K495" s="102" t="str">
        <f t="shared" si="21"/>
        <v>ACHTUNG! Anzahl Beobachtungen unter 60, P95 ist statistisch nicht robust!</v>
      </c>
      <c r="L495" s="16" t="str">
        <f t="shared" si="22"/>
        <v/>
      </c>
      <c r="M495" s="16" t="str">
        <f t="shared" si="23"/>
        <v>ACHTUNG! Anzahl Beobachtungen unter 60, P95 ist statistisch nicht robust!</v>
      </c>
    </row>
    <row r="496" spans="1:13" ht="16.5" x14ac:dyDescent="0.3">
      <c r="A496" s="9">
        <v>5</v>
      </c>
      <c r="B496" s="96" t="s">
        <v>1693</v>
      </c>
      <c r="C496" s="64">
        <v>1446</v>
      </c>
      <c r="D496" s="9" t="s">
        <v>2453</v>
      </c>
      <c r="E496" s="9">
        <v>15</v>
      </c>
      <c r="F496" s="11">
        <v>2.16051349081757</v>
      </c>
      <c r="G496" s="107" t="s">
        <v>6926</v>
      </c>
      <c r="H496" s="11">
        <v>1.24778873023849</v>
      </c>
      <c r="I496" s="11">
        <v>4.0278239853011799</v>
      </c>
      <c r="J496" s="107" t="s">
        <v>6927</v>
      </c>
      <c r="K496" s="102" t="str">
        <f t="shared" si="21"/>
        <v>ACHTUNG! Anzahl Beobachtungen unter 60, P95 ist statistisch nicht robust!</v>
      </c>
      <c r="L496" s="16" t="str">
        <f t="shared" si="22"/>
        <v/>
      </c>
      <c r="M496" s="16" t="str">
        <f t="shared" si="23"/>
        <v>ACHTUNG! Anzahl Beobachtungen unter 60, P95 ist statistisch nicht robust!</v>
      </c>
    </row>
    <row r="497" spans="1:13" ht="16.5" x14ac:dyDescent="0.3">
      <c r="A497" s="9">
        <v>5</v>
      </c>
      <c r="B497" s="96" t="s">
        <v>3142</v>
      </c>
      <c r="C497" s="64">
        <v>1448</v>
      </c>
      <c r="D497" s="9" t="s">
        <v>3454</v>
      </c>
      <c r="E497" s="9">
        <v>5</v>
      </c>
      <c r="F497" s="11">
        <v>1.2376979551393801</v>
      </c>
      <c r="G497" s="107" t="s">
        <v>6928</v>
      </c>
      <c r="H497" s="11">
        <v>0.47598567173832601</v>
      </c>
      <c r="I497" s="11">
        <v>1.60058277813158</v>
      </c>
      <c r="J497" s="107" t="s">
        <v>6929</v>
      </c>
      <c r="K497" s="102" t="str">
        <f t="shared" si="21"/>
        <v>ACHTUNG! Anzahl Beobachtungen unter 10, Mittelwert und P95 sind statistisch nicht robust!</v>
      </c>
      <c r="L497" s="16" t="str">
        <f t="shared" si="22"/>
        <v>ACHTUNG! Anzahl Beobachtungen unter 10, Mittelwert und P95 sind statistisch nicht robust!</v>
      </c>
      <c r="M497" s="16" t="str">
        <f t="shared" si="23"/>
        <v>ACHTUNG! Anzahl Beobachtungen unter 60, P95 ist statistisch nicht robust!</v>
      </c>
    </row>
    <row r="498" spans="1:13" ht="16.5" x14ac:dyDescent="0.3">
      <c r="A498" s="9">
        <v>6</v>
      </c>
      <c r="B498" s="96" t="s">
        <v>3143</v>
      </c>
      <c r="C498" s="64">
        <v>1449</v>
      </c>
      <c r="D498" s="9" t="s">
        <v>3455</v>
      </c>
      <c r="E498" s="9">
        <v>5</v>
      </c>
      <c r="F498" s="11">
        <v>1.2376979551393801</v>
      </c>
      <c r="G498" s="107" t="s">
        <v>6930</v>
      </c>
      <c r="H498" s="11">
        <v>0.47598567173832601</v>
      </c>
      <c r="I498" s="11">
        <v>1.60058277813158</v>
      </c>
      <c r="J498" s="107" t="s">
        <v>6929</v>
      </c>
      <c r="K498" s="102" t="str">
        <f t="shared" si="21"/>
        <v>ACHTUNG! Anzahl Beobachtungen unter 10, Mittelwert und P95 sind statistisch nicht robust!</v>
      </c>
      <c r="L498" s="16" t="str">
        <f t="shared" si="22"/>
        <v>ACHTUNG! Anzahl Beobachtungen unter 10, Mittelwert und P95 sind statistisch nicht robust!</v>
      </c>
      <c r="M498" s="16" t="str">
        <f t="shared" si="23"/>
        <v>ACHTUNG! Anzahl Beobachtungen unter 60, P95 ist statistisch nicht robust!</v>
      </c>
    </row>
    <row r="499" spans="1:13" ht="16.5" x14ac:dyDescent="0.3">
      <c r="A499" s="9">
        <v>4</v>
      </c>
      <c r="B499" s="96" t="s">
        <v>1694</v>
      </c>
      <c r="C499" s="64">
        <v>1455</v>
      </c>
      <c r="D499" s="9" t="s">
        <v>2454</v>
      </c>
      <c r="E499" s="9">
        <v>199</v>
      </c>
      <c r="F499" s="11">
        <v>1.90381149056649</v>
      </c>
      <c r="G499" s="107" t="s">
        <v>6931</v>
      </c>
      <c r="H499" s="11">
        <v>1.6647354693426999</v>
      </c>
      <c r="I499" s="11">
        <v>4.6600503940194802</v>
      </c>
      <c r="J499" s="107" t="s">
        <v>6932</v>
      </c>
      <c r="K499" s="102" t="str">
        <f t="shared" si="21"/>
        <v/>
      </c>
      <c r="L499" s="16" t="str">
        <f t="shared" si="22"/>
        <v/>
      </c>
      <c r="M499" s="16" t="str">
        <f t="shared" si="23"/>
        <v/>
      </c>
    </row>
    <row r="500" spans="1:13" ht="16.5" x14ac:dyDescent="0.3">
      <c r="A500" s="9">
        <v>5</v>
      </c>
      <c r="B500" s="96" t="s">
        <v>3144</v>
      </c>
      <c r="C500" s="64">
        <v>1456</v>
      </c>
      <c r="D500" s="9" t="s">
        <v>3456</v>
      </c>
      <c r="E500" s="9">
        <v>199</v>
      </c>
      <c r="F500" s="11">
        <v>1.90381149056649</v>
      </c>
      <c r="G500" s="107" t="s">
        <v>6933</v>
      </c>
      <c r="H500" s="11">
        <v>1.6647354693426999</v>
      </c>
      <c r="I500" s="11">
        <v>4.6600503940194802</v>
      </c>
      <c r="J500" s="107" t="s">
        <v>6932</v>
      </c>
      <c r="K500" s="102" t="str">
        <f t="shared" si="21"/>
        <v/>
      </c>
      <c r="L500" s="16" t="str">
        <f t="shared" si="22"/>
        <v/>
      </c>
      <c r="M500" s="16" t="str">
        <f t="shared" si="23"/>
        <v/>
      </c>
    </row>
    <row r="501" spans="1:13" ht="16.5" x14ac:dyDescent="0.3">
      <c r="A501" s="9">
        <v>4</v>
      </c>
      <c r="B501" s="96" t="s">
        <v>1695</v>
      </c>
      <c r="C501" s="64">
        <v>1466</v>
      </c>
      <c r="D501" s="9" t="s">
        <v>2455</v>
      </c>
      <c r="E501" s="9">
        <v>176</v>
      </c>
      <c r="F501" s="11">
        <v>0.33767020807110398</v>
      </c>
      <c r="G501" s="107" t="s">
        <v>6934</v>
      </c>
      <c r="H501" s="11">
        <v>0.40208862131574102</v>
      </c>
      <c r="I501" s="11">
        <v>1.21727905610835</v>
      </c>
      <c r="J501" s="107" t="s">
        <v>6935</v>
      </c>
      <c r="K501" s="102" t="str">
        <f t="shared" si="21"/>
        <v/>
      </c>
      <c r="L501" s="16" t="str">
        <f t="shared" si="22"/>
        <v/>
      </c>
      <c r="M501" s="16" t="str">
        <f t="shared" si="23"/>
        <v/>
      </c>
    </row>
    <row r="502" spans="1:13" ht="16.5" x14ac:dyDescent="0.3">
      <c r="A502" s="9">
        <v>5</v>
      </c>
      <c r="B502" s="96" t="s">
        <v>1696</v>
      </c>
      <c r="C502" s="64">
        <v>1467</v>
      </c>
      <c r="D502" s="9" t="s">
        <v>2456</v>
      </c>
      <c r="E502" s="9">
        <v>176</v>
      </c>
      <c r="F502" s="11">
        <v>0.33767020807110398</v>
      </c>
      <c r="G502" s="107" t="s">
        <v>6936</v>
      </c>
      <c r="H502" s="11">
        <v>0.40208862131574102</v>
      </c>
      <c r="I502" s="11">
        <v>1.21727905610835</v>
      </c>
      <c r="J502" s="107" t="s">
        <v>6935</v>
      </c>
      <c r="K502" s="102" t="str">
        <f t="shared" si="21"/>
        <v/>
      </c>
      <c r="L502" s="16" t="str">
        <f t="shared" si="22"/>
        <v/>
      </c>
      <c r="M502" s="16" t="str">
        <f t="shared" si="23"/>
        <v/>
      </c>
    </row>
    <row r="503" spans="1:13" ht="16.5" x14ac:dyDescent="0.3">
      <c r="A503" s="9">
        <v>4</v>
      </c>
      <c r="B503" s="96" t="s">
        <v>3145</v>
      </c>
      <c r="C503" s="64">
        <v>1470</v>
      </c>
      <c r="D503" s="9" t="s">
        <v>3457</v>
      </c>
      <c r="E503" s="9">
        <v>38</v>
      </c>
      <c r="F503" s="11">
        <v>0.237753218605221</v>
      </c>
      <c r="G503" s="107" t="s">
        <v>6937</v>
      </c>
      <c r="H503" s="11">
        <v>0.24717837415334501</v>
      </c>
      <c r="I503" s="11">
        <v>0.65162723461550998</v>
      </c>
      <c r="J503" s="107" t="s">
        <v>6938</v>
      </c>
      <c r="K503" s="102" t="str">
        <f t="shared" si="21"/>
        <v>ACHTUNG! Anzahl Beobachtungen unter 60, P95 ist statistisch nicht robust!</v>
      </c>
      <c r="L503" s="16" t="str">
        <f t="shared" si="22"/>
        <v/>
      </c>
      <c r="M503" s="16" t="str">
        <f t="shared" si="23"/>
        <v>ACHTUNG! Anzahl Beobachtungen unter 60, P95 ist statistisch nicht robust!</v>
      </c>
    </row>
    <row r="504" spans="1:13" ht="16.5" x14ac:dyDescent="0.3">
      <c r="A504" s="9">
        <v>5</v>
      </c>
      <c r="B504" s="96" t="s">
        <v>3146</v>
      </c>
      <c r="C504" s="64">
        <v>1471</v>
      </c>
      <c r="D504" s="9" t="s">
        <v>3458</v>
      </c>
      <c r="E504" s="9">
        <v>38</v>
      </c>
      <c r="F504" s="11">
        <v>0.237753218605221</v>
      </c>
      <c r="G504" s="107" t="s">
        <v>6939</v>
      </c>
      <c r="H504" s="11">
        <v>0.24717837415334501</v>
      </c>
      <c r="I504" s="11">
        <v>0.65162723461550998</v>
      </c>
      <c r="J504" s="107" t="s">
        <v>6938</v>
      </c>
      <c r="K504" s="102" t="str">
        <f t="shared" si="21"/>
        <v>ACHTUNG! Anzahl Beobachtungen unter 60, P95 ist statistisch nicht robust!</v>
      </c>
      <c r="L504" s="16" t="str">
        <f t="shared" si="22"/>
        <v/>
      </c>
      <c r="M504" s="16" t="str">
        <f t="shared" si="23"/>
        <v>ACHTUNG! Anzahl Beobachtungen unter 60, P95 ist statistisch nicht robust!</v>
      </c>
    </row>
    <row r="505" spans="1:13" ht="16.5" x14ac:dyDescent="0.3">
      <c r="A505" s="9">
        <v>4</v>
      </c>
      <c r="B505" s="96" t="s">
        <v>1697</v>
      </c>
      <c r="C505" s="64">
        <v>1476</v>
      </c>
      <c r="D505" s="9" t="s">
        <v>2457</v>
      </c>
      <c r="E505" s="9">
        <v>204</v>
      </c>
      <c r="F505" s="11">
        <v>1.44148416525097</v>
      </c>
      <c r="G505" s="107" t="s">
        <v>6940</v>
      </c>
      <c r="H505" s="11">
        <v>0.89228555899611595</v>
      </c>
      <c r="I505" s="11">
        <v>2.81752197054479</v>
      </c>
      <c r="J505" s="107" t="s">
        <v>6941</v>
      </c>
      <c r="K505" s="102" t="str">
        <f t="shared" si="21"/>
        <v/>
      </c>
      <c r="L505" s="16" t="str">
        <f t="shared" si="22"/>
        <v/>
      </c>
      <c r="M505" s="16" t="str">
        <f t="shared" si="23"/>
        <v/>
      </c>
    </row>
    <row r="506" spans="1:13" ht="16.5" x14ac:dyDescent="0.3">
      <c r="A506" s="9">
        <v>5</v>
      </c>
      <c r="B506" s="96" t="s">
        <v>1698</v>
      </c>
      <c r="C506" s="64">
        <v>1477</v>
      </c>
      <c r="D506" s="9" t="s">
        <v>2458</v>
      </c>
      <c r="E506" s="9">
        <v>183</v>
      </c>
      <c r="F506" s="11">
        <v>1.4759286513980301</v>
      </c>
      <c r="G506" s="107" t="s">
        <v>6942</v>
      </c>
      <c r="H506" s="11">
        <v>0.90585065748550098</v>
      </c>
      <c r="I506" s="11">
        <v>2.8343970841124202</v>
      </c>
      <c r="J506" s="107" t="s">
        <v>6943</v>
      </c>
      <c r="K506" s="102" t="str">
        <f t="shared" si="21"/>
        <v/>
      </c>
      <c r="L506" s="16" t="str">
        <f t="shared" si="22"/>
        <v/>
      </c>
      <c r="M506" s="16" t="str">
        <f t="shared" si="23"/>
        <v/>
      </c>
    </row>
    <row r="507" spans="1:13" ht="16.5" x14ac:dyDescent="0.3">
      <c r="A507" s="9">
        <v>5</v>
      </c>
      <c r="B507" s="96" t="s">
        <v>1699</v>
      </c>
      <c r="C507" s="64">
        <v>1480</v>
      </c>
      <c r="D507" s="9" t="s">
        <v>2459</v>
      </c>
      <c r="E507" s="9">
        <v>21</v>
      </c>
      <c r="F507" s="11">
        <v>1.11681569307241</v>
      </c>
      <c r="G507" s="107" t="s">
        <v>6944</v>
      </c>
      <c r="H507" s="11">
        <v>0.69228852408733399</v>
      </c>
      <c r="I507" s="11">
        <v>2.7002265957641201</v>
      </c>
      <c r="J507" s="107" t="s">
        <v>6945</v>
      </c>
      <c r="K507" s="102" t="str">
        <f t="shared" si="21"/>
        <v>ACHTUNG! Anzahl Beobachtungen unter 60, P95 ist statistisch nicht robust!</v>
      </c>
      <c r="L507" s="16" t="str">
        <f t="shared" si="22"/>
        <v/>
      </c>
      <c r="M507" s="16" t="str">
        <f t="shared" si="23"/>
        <v>ACHTUNG! Anzahl Beobachtungen unter 60, P95 ist statistisch nicht robust!</v>
      </c>
    </row>
    <row r="508" spans="1:13" ht="16.5" x14ac:dyDescent="0.3">
      <c r="A508" s="9">
        <v>3</v>
      </c>
      <c r="B508" s="96" t="s">
        <v>1700</v>
      </c>
      <c r="C508" s="64">
        <v>1492</v>
      </c>
      <c r="D508" s="9" t="s">
        <v>2460</v>
      </c>
      <c r="E508" s="9">
        <v>1148</v>
      </c>
      <c r="F508" s="11">
        <v>2.71417008964033</v>
      </c>
      <c r="G508" s="107" t="s">
        <v>6946</v>
      </c>
      <c r="H508" s="11">
        <v>1.54529735927931</v>
      </c>
      <c r="I508" s="11">
        <v>5.6981075312647702</v>
      </c>
      <c r="J508" s="107" t="s">
        <v>6947</v>
      </c>
      <c r="K508" s="102" t="str">
        <f t="shared" si="21"/>
        <v/>
      </c>
      <c r="L508" s="16" t="str">
        <f t="shared" si="22"/>
        <v/>
      </c>
      <c r="M508" s="16" t="str">
        <f t="shared" si="23"/>
        <v/>
      </c>
    </row>
    <row r="509" spans="1:13" ht="16.5" x14ac:dyDescent="0.3">
      <c r="A509" s="9">
        <v>4</v>
      </c>
      <c r="B509" s="96" t="s">
        <v>1701</v>
      </c>
      <c r="C509" s="64">
        <v>1493</v>
      </c>
      <c r="D509" s="9" t="s">
        <v>2461</v>
      </c>
      <c r="E509" s="9">
        <v>1044</v>
      </c>
      <c r="F509" s="11">
        <v>2.6884904400860998</v>
      </c>
      <c r="G509" s="107" t="s">
        <v>6948</v>
      </c>
      <c r="H509" s="11">
        <v>1.47255036586676</v>
      </c>
      <c r="I509" s="11">
        <v>5.4735808450002601</v>
      </c>
      <c r="J509" s="107" t="s">
        <v>6949</v>
      </c>
      <c r="K509" s="102" t="str">
        <f t="shared" si="21"/>
        <v/>
      </c>
      <c r="L509" s="16" t="str">
        <f t="shared" si="22"/>
        <v/>
      </c>
      <c r="M509" s="16" t="str">
        <f t="shared" si="23"/>
        <v/>
      </c>
    </row>
    <row r="510" spans="1:13" ht="16.5" x14ac:dyDescent="0.3">
      <c r="A510" s="9">
        <v>5</v>
      </c>
      <c r="B510" s="96" t="s">
        <v>1702</v>
      </c>
      <c r="C510" s="64">
        <v>1494</v>
      </c>
      <c r="D510" s="9" t="s">
        <v>2462</v>
      </c>
      <c r="E510" s="9">
        <v>1044</v>
      </c>
      <c r="F510" s="11">
        <v>2.6884904400860998</v>
      </c>
      <c r="G510" s="107" t="s">
        <v>6950</v>
      </c>
      <c r="H510" s="11">
        <v>1.47255036586676</v>
      </c>
      <c r="I510" s="11">
        <v>5.4735808450002601</v>
      </c>
      <c r="J510" s="107" t="s">
        <v>6949</v>
      </c>
      <c r="K510" s="102" t="str">
        <f t="shared" si="21"/>
        <v/>
      </c>
      <c r="L510" s="16" t="str">
        <f t="shared" si="22"/>
        <v/>
      </c>
      <c r="M510" s="16" t="str">
        <f t="shared" si="23"/>
        <v/>
      </c>
    </row>
    <row r="511" spans="1:13" ht="16.5" x14ac:dyDescent="0.3">
      <c r="A511" s="9">
        <v>4</v>
      </c>
      <c r="B511" s="96" t="s">
        <v>1703</v>
      </c>
      <c r="C511" s="64">
        <v>1497</v>
      </c>
      <c r="D511" s="9" t="s">
        <v>2463</v>
      </c>
      <c r="E511" s="9">
        <v>167</v>
      </c>
      <c r="F511" s="11">
        <v>1.7610997979477501</v>
      </c>
      <c r="G511" s="107" t="s">
        <v>6951</v>
      </c>
      <c r="H511" s="11">
        <v>0.85759229178611396</v>
      </c>
      <c r="I511" s="11">
        <v>3.20538331342095</v>
      </c>
      <c r="J511" s="107" t="s">
        <v>6952</v>
      </c>
      <c r="K511" s="102" t="str">
        <f t="shared" si="21"/>
        <v/>
      </c>
      <c r="L511" s="16" t="str">
        <f t="shared" si="22"/>
        <v/>
      </c>
      <c r="M511" s="16" t="str">
        <f t="shared" si="23"/>
        <v/>
      </c>
    </row>
    <row r="512" spans="1:13" ht="16.5" x14ac:dyDescent="0.3">
      <c r="A512" s="9">
        <v>5</v>
      </c>
      <c r="B512" s="96" t="s">
        <v>1704</v>
      </c>
      <c r="C512" s="64">
        <v>1498</v>
      </c>
      <c r="D512" s="9" t="s">
        <v>2464</v>
      </c>
      <c r="E512" s="9">
        <v>167</v>
      </c>
      <c r="F512" s="11">
        <v>1.7610997979477501</v>
      </c>
      <c r="G512" s="107" t="s">
        <v>6953</v>
      </c>
      <c r="H512" s="11">
        <v>0.85759229178611396</v>
      </c>
      <c r="I512" s="11">
        <v>3.20538331342095</v>
      </c>
      <c r="J512" s="107" t="s">
        <v>6952</v>
      </c>
      <c r="K512" s="102" t="str">
        <f t="shared" si="21"/>
        <v/>
      </c>
      <c r="L512" s="16" t="str">
        <f t="shared" si="22"/>
        <v/>
      </c>
      <c r="M512" s="16" t="str">
        <f t="shared" si="23"/>
        <v/>
      </c>
    </row>
    <row r="513" spans="1:13" ht="16.5" x14ac:dyDescent="0.3">
      <c r="A513" s="9">
        <v>4</v>
      </c>
      <c r="B513" s="96" t="s">
        <v>3147</v>
      </c>
      <c r="C513" s="64">
        <v>1502</v>
      </c>
      <c r="D513" s="9" t="s">
        <v>3459</v>
      </c>
      <c r="E513" s="9">
        <v>1</v>
      </c>
      <c r="F513" s="11">
        <v>0.55614406779660996</v>
      </c>
      <c r="G513" s="107"/>
      <c r="H513" s="11"/>
      <c r="I513" s="11"/>
      <c r="J513" s="107"/>
      <c r="K513" s="102" t="str">
        <f t="shared" si="21"/>
        <v>ACHTUNG! Anzahl Beobachtungen unter 10, Mittelwert und P95 sind statistisch nicht robust!</v>
      </c>
      <c r="L513" s="16" t="str">
        <f t="shared" si="22"/>
        <v>ACHTUNG! Anzahl Beobachtungen unter 10, Mittelwert und P95 sind statistisch nicht robust!</v>
      </c>
      <c r="M513" s="16" t="str">
        <f t="shared" si="23"/>
        <v>ACHTUNG! Anzahl Beobachtungen unter 60, P95 ist statistisch nicht robust!</v>
      </c>
    </row>
    <row r="514" spans="1:13" ht="16.5" x14ac:dyDescent="0.3">
      <c r="A514" s="9">
        <v>5</v>
      </c>
      <c r="B514" s="96" t="s">
        <v>3148</v>
      </c>
      <c r="C514" s="64">
        <v>1503</v>
      </c>
      <c r="D514" s="9" t="s">
        <v>3460</v>
      </c>
      <c r="E514" s="9">
        <v>1</v>
      </c>
      <c r="F514" s="11">
        <v>0.55614406779660996</v>
      </c>
      <c r="G514" s="107"/>
      <c r="H514" s="11"/>
      <c r="I514" s="11"/>
      <c r="J514" s="107"/>
      <c r="K514" s="102" t="str">
        <f t="shared" si="21"/>
        <v>ACHTUNG! Anzahl Beobachtungen unter 10, Mittelwert und P95 sind statistisch nicht robust!</v>
      </c>
      <c r="L514" s="16" t="str">
        <f t="shared" si="22"/>
        <v>ACHTUNG! Anzahl Beobachtungen unter 10, Mittelwert und P95 sind statistisch nicht robust!</v>
      </c>
      <c r="M514" s="16" t="str">
        <f t="shared" si="23"/>
        <v>ACHTUNG! Anzahl Beobachtungen unter 60, P95 ist statistisch nicht robust!</v>
      </c>
    </row>
    <row r="515" spans="1:13" ht="16.5" x14ac:dyDescent="0.3">
      <c r="A515" s="9">
        <v>3</v>
      </c>
      <c r="B515" s="96" t="s">
        <v>1705</v>
      </c>
      <c r="C515" s="64">
        <v>1511</v>
      </c>
      <c r="D515" s="9" t="s">
        <v>2465</v>
      </c>
      <c r="E515" s="9">
        <v>300</v>
      </c>
      <c r="F515" s="11">
        <v>2.2991056068661102</v>
      </c>
      <c r="G515" s="107" t="s">
        <v>6954</v>
      </c>
      <c r="H515" s="11">
        <v>2.0642764762483101</v>
      </c>
      <c r="I515" s="11">
        <v>6.8725296698508398</v>
      </c>
      <c r="J515" s="107" t="s">
        <v>6955</v>
      </c>
      <c r="K515" s="102" t="str">
        <f t="shared" si="21"/>
        <v/>
      </c>
      <c r="L515" s="16" t="str">
        <f t="shared" si="22"/>
        <v/>
      </c>
      <c r="M515" s="16" t="str">
        <f t="shared" si="23"/>
        <v/>
      </c>
    </row>
    <row r="516" spans="1:13" ht="16.5" x14ac:dyDescent="0.3">
      <c r="A516" s="9">
        <v>4</v>
      </c>
      <c r="B516" s="96" t="s">
        <v>3149</v>
      </c>
      <c r="C516" s="64">
        <v>1512</v>
      </c>
      <c r="D516" s="9" t="s">
        <v>3461</v>
      </c>
      <c r="E516" s="9">
        <v>82</v>
      </c>
      <c r="F516" s="11">
        <v>2.40009330964768</v>
      </c>
      <c r="G516" s="107" t="s">
        <v>6956</v>
      </c>
      <c r="H516" s="11">
        <v>2.3029809199717999</v>
      </c>
      <c r="I516" s="11">
        <v>6.2118550803458401</v>
      </c>
      <c r="J516" s="107" t="s">
        <v>6957</v>
      </c>
      <c r="K516" s="102" t="str">
        <f t="shared" ref="K516:K579" si="24">IF(NOT(L516=""),L516,IF(NOT(M516=""),M516,""))</f>
        <v/>
      </c>
      <c r="L516" s="16" t="str">
        <f t="shared" ref="L516:L579" si="25">IF(E516&lt;10,"ACHTUNG! Anzahl Beobachtungen unter 10, Mittelwert und P95 sind statistisch nicht robust!","")</f>
        <v/>
      </c>
      <c r="M516" s="16" t="str">
        <f t="shared" ref="M516:M579" si="26">IF(E516&lt;60,"ACHTUNG! Anzahl Beobachtungen unter 60, P95 ist statistisch nicht robust!","")</f>
        <v/>
      </c>
    </row>
    <row r="517" spans="1:13" ht="16.5" x14ac:dyDescent="0.3">
      <c r="A517" s="9">
        <v>5</v>
      </c>
      <c r="B517" s="96" t="s">
        <v>3150</v>
      </c>
      <c r="C517" s="64">
        <v>1513</v>
      </c>
      <c r="D517" s="9" t="s">
        <v>3462</v>
      </c>
      <c r="E517" s="9">
        <v>82</v>
      </c>
      <c r="F517" s="11">
        <v>2.40009330964768</v>
      </c>
      <c r="G517" s="107" t="s">
        <v>6958</v>
      </c>
      <c r="H517" s="11">
        <v>2.3029809199717999</v>
      </c>
      <c r="I517" s="11">
        <v>6.2118550803458401</v>
      </c>
      <c r="J517" s="107" t="s">
        <v>6957</v>
      </c>
      <c r="K517" s="102" t="str">
        <f t="shared" si="24"/>
        <v/>
      </c>
      <c r="L517" s="16" t="str">
        <f t="shared" si="25"/>
        <v/>
      </c>
      <c r="M517" s="16" t="str">
        <f t="shared" si="26"/>
        <v/>
      </c>
    </row>
    <row r="518" spans="1:13" ht="16.5" x14ac:dyDescent="0.3">
      <c r="A518" s="9">
        <v>4</v>
      </c>
      <c r="B518" s="96" t="s">
        <v>1706</v>
      </c>
      <c r="C518" s="64">
        <v>1516</v>
      </c>
      <c r="D518" s="9" t="s">
        <v>2466</v>
      </c>
      <c r="E518" s="9">
        <v>49</v>
      </c>
      <c r="F518" s="11">
        <v>1.8061984000787801</v>
      </c>
      <c r="G518" s="107" t="s">
        <v>6959</v>
      </c>
      <c r="H518" s="11">
        <v>1.6479820902228699</v>
      </c>
      <c r="I518" s="11">
        <v>4.6376277040821599</v>
      </c>
      <c r="J518" s="107" t="s">
        <v>6960</v>
      </c>
      <c r="K518" s="102" t="str">
        <f t="shared" si="24"/>
        <v>ACHTUNG! Anzahl Beobachtungen unter 60, P95 ist statistisch nicht robust!</v>
      </c>
      <c r="L518" s="16" t="str">
        <f t="shared" si="25"/>
        <v/>
      </c>
      <c r="M518" s="16" t="str">
        <f t="shared" si="26"/>
        <v>ACHTUNG! Anzahl Beobachtungen unter 60, P95 ist statistisch nicht robust!</v>
      </c>
    </row>
    <row r="519" spans="1:13" ht="16.5" x14ac:dyDescent="0.3">
      <c r="A519" s="9">
        <v>5</v>
      </c>
      <c r="B519" s="96" t="s">
        <v>3720</v>
      </c>
      <c r="C519" s="64">
        <v>1523</v>
      </c>
      <c r="D519" s="9" t="s">
        <v>3932</v>
      </c>
      <c r="E519" s="9">
        <v>2</v>
      </c>
      <c r="F519" s="11">
        <v>1.9146229897987399</v>
      </c>
      <c r="G519" s="107" t="s">
        <v>6961</v>
      </c>
      <c r="H519" s="11">
        <v>0.82573617207205297</v>
      </c>
      <c r="I519" s="11">
        <v>2.6385811862778401</v>
      </c>
      <c r="J519" s="107" t="s">
        <v>6962</v>
      </c>
      <c r="K519" s="102" t="str">
        <f t="shared" si="24"/>
        <v>ACHTUNG! Anzahl Beobachtungen unter 10, Mittelwert und P95 sind statistisch nicht robust!</v>
      </c>
      <c r="L519" s="16" t="str">
        <f t="shared" si="25"/>
        <v>ACHTUNG! Anzahl Beobachtungen unter 10, Mittelwert und P95 sind statistisch nicht robust!</v>
      </c>
      <c r="M519" s="16" t="str">
        <f t="shared" si="26"/>
        <v>ACHTUNG! Anzahl Beobachtungen unter 60, P95 ist statistisch nicht robust!</v>
      </c>
    </row>
    <row r="520" spans="1:13" ht="16.5" x14ac:dyDescent="0.3">
      <c r="A520" s="9">
        <v>4</v>
      </c>
      <c r="B520" s="96" t="s">
        <v>1707</v>
      </c>
      <c r="C520" s="64">
        <v>1526</v>
      </c>
      <c r="D520" s="9" t="s">
        <v>2467</v>
      </c>
      <c r="E520" s="9">
        <v>146</v>
      </c>
      <c r="F520" s="11">
        <v>2.0113544883385899</v>
      </c>
      <c r="G520" s="107" t="s">
        <v>6963</v>
      </c>
      <c r="H520" s="11">
        <v>1.22058311821002</v>
      </c>
      <c r="I520" s="11">
        <v>4.1994879059500798</v>
      </c>
      <c r="J520" s="107" t="s">
        <v>6964</v>
      </c>
      <c r="K520" s="102" t="str">
        <f t="shared" si="24"/>
        <v/>
      </c>
      <c r="L520" s="16" t="str">
        <f t="shared" si="25"/>
        <v/>
      </c>
      <c r="M520" s="16" t="str">
        <f t="shared" si="26"/>
        <v/>
      </c>
    </row>
    <row r="521" spans="1:13" ht="16.5" x14ac:dyDescent="0.3">
      <c r="A521" s="9">
        <v>5</v>
      </c>
      <c r="B521" s="96" t="s">
        <v>3151</v>
      </c>
      <c r="C521" s="64">
        <v>1527</v>
      </c>
      <c r="D521" s="9" t="s">
        <v>3463</v>
      </c>
      <c r="E521" s="9">
        <v>72</v>
      </c>
      <c r="F521" s="11">
        <v>2.0261010359042602</v>
      </c>
      <c r="G521" s="107" t="s">
        <v>6965</v>
      </c>
      <c r="H521" s="11">
        <v>1.3385535512009701</v>
      </c>
      <c r="I521" s="11">
        <v>4.2469138712528602</v>
      </c>
      <c r="J521" s="107" t="s">
        <v>6966</v>
      </c>
      <c r="K521" s="102" t="str">
        <f t="shared" si="24"/>
        <v/>
      </c>
      <c r="L521" s="16" t="str">
        <f t="shared" si="25"/>
        <v/>
      </c>
      <c r="M521" s="16" t="str">
        <f t="shared" si="26"/>
        <v/>
      </c>
    </row>
    <row r="522" spans="1:13" ht="16.5" x14ac:dyDescent="0.3">
      <c r="A522" s="9">
        <v>5</v>
      </c>
      <c r="B522" s="96" t="s">
        <v>3152</v>
      </c>
      <c r="C522" s="64">
        <v>1529</v>
      </c>
      <c r="D522" s="9" t="s">
        <v>3464</v>
      </c>
      <c r="E522" s="9">
        <v>75</v>
      </c>
      <c r="F522" s="11">
        <v>1.98248956550845</v>
      </c>
      <c r="G522" s="107" t="s">
        <v>6967</v>
      </c>
      <c r="H522" s="11">
        <v>1.09119994803117</v>
      </c>
      <c r="I522" s="11">
        <v>3.9866520671672299</v>
      </c>
      <c r="J522" s="107" t="s">
        <v>6968</v>
      </c>
      <c r="K522" s="102" t="str">
        <f t="shared" si="24"/>
        <v/>
      </c>
      <c r="L522" s="16" t="str">
        <f t="shared" si="25"/>
        <v/>
      </c>
      <c r="M522" s="16" t="str">
        <f t="shared" si="26"/>
        <v/>
      </c>
    </row>
    <row r="523" spans="1:13" ht="16.5" x14ac:dyDescent="0.3">
      <c r="A523" s="9">
        <v>4</v>
      </c>
      <c r="B523" s="96" t="s">
        <v>1708</v>
      </c>
      <c r="C523" s="64">
        <v>1531</v>
      </c>
      <c r="D523" s="9" t="s">
        <v>2468</v>
      </c>
      <c r="E523" s="9">
        <v>60</v>
      </c>
      <c r="F523" s="11">
        <v>1.7440965750572901</v>
      </c>
      <c r="G523" s="107" t="s">
        <v>6969</v>
      </c>
      <c r="H523" s="11">
        <v>1.7912099637524499</v>
      </c>
      <c r="I523" s="11">
        <v>4.1077990773980702</v>
      </c>
      <c r="J523" s="107" t="s">
        <v>6970</v>
      </c>
      <c r="K523" s="102" t="str">
        <f t="shared" si="24"/>
        <v/>
      </c>
      <c r="L523" s="16" t="str">
        <f t="shared" si="25"/>
        <v/>
      </c>
      <c r="M523" s="16" t="str">
        <f t="shared" si="26"/>
        <v/>
      </c>
    </row>
    <row r="524" spans="1:13" ht="16.5" x14ac:dyDescent="0.3">
      <c r="A524" s="9">
        <v>5</v>
      </c>
      <c r="B524" s="96" t="s">
        <v>1709</v>
      </c>
      <c r="C524" s="64">
        <v>1532</v>
      </c>
      <c r="D524" s="9" t="s">
        <v>2469</v>
      </c>
      <c r="E524" s="9">
        <v>58</v>
      </c>
      <c r="F524" s="11">
        <v>1.7018186456675799</v>
      </c>
      <c r="G524" s="107" t="s">
        <v>6971</v>
      </c>
      <c r="H524" s="11">
        <v>1.7889976594635999</v>
      </c>
      <c r="I524" s="11">
        <v>4.1439432907752396</v>
      </c>
      <c r="J524" s="107" t="s">
        <v>6972</v>
      </c>
      <c r="K524" s="102" t="str">
        <f t="shared" si="24"/>
        <v>ACHTUNG! Anzahl Beobachtungen unter 60, P95 ist statistisch nicht robust!</v>
      </c>
      <c r="L524" s="16" t="str">
        <f t="shared" si="25"/>
        <v/>
      </c>
      <c r="M524" s="16" t="str">
        <f t="shared" si="26"/>
        <v>ACHTUNG! Anzahl Beobachtungen unter 60, P95 ist statistisch nicht robust!</v>
      </c>
    </row>
    <row r="525" spans="1:13" ht="16.5" x14ac:dyDescent="0.3">
      <c r="A525" s="9">
        <v>5</v>
      </c>
      <c r="B525" s="96" t="s">
        <v>3721</v>
      </c>
      <c r="C525" s="64">
        <v>1539</v>
      </c>
      <c r="D525" s="9" t="s">
        <v>3933</v>
      </c>
      <c r="E525" s="9">
        <v>2</v>
      </c>
      <c r="F525" s="11">
        <v>3.1113606462075101</v>
      </c>
      <c r="G525" s="107" t="s">
        <v>6973</v>
      </c>
      <c r="H525" s="11">
        <v>1.86658622362909</v>
      </c>
      <c r="I525" s="11">
        <v>3.8506211180124201</v>
      </c>
      <c r="J525" s="107" t="s">
        <v>6974</v>
      </c>
      <c r="K525" s="102" t="str">
        <f t="shared" si="24"/>
        <v>ACHTUNG! Anzahl Beobachtungen unter 10, Mittelwert und P95 sind statistisch nicht robust!</v>
      </c>
      <c r="L525" s="16" t="str">
        <f t="shared" si="25"/>
        <v>ACHTUNG! Anzahl Beobachtungen unter 10, Mittelwert und P95 sind statistisch nicht robust!</v>
      </c>
      <c r="M525" s="16" t="str">
        <f t="shared" si="26"/>
        <v>ACHTUNG! Anzahl Beobachtungen unter 60, P95 ist statistisch nicht robust!</v>
      </c>
    </row>
    <row r="526" spans="1:13" ht="16.5" x14ac:dyDescent="0.3">
      <c r="A526" s="9">
        <v>3</v>
      </c>
      <c r="B526" s="96" t="s">
        <v>1710</v>
      </c>
      <c r="C526" s="64">
        <v>1548</v>
      </c>
      <c r="D526" s="9" t="s">
        <v>2470</v>
      </c>
      <c r="E526" s="9">
        <v>543</v>
      </c>
      <c r="F526" s="11">
        <v>1.8513030801038799</v>
      </c>
      <c r="G526" s="107" t="s">
        <v>6975</v>
      </c>
      <c r="H526" s="11">
        <v>1.6791407253453801</v>
      </c>
      <c r="I526" s="11">
        <v>5.3042561903611896</v>
      </c>
      <c r="J526" s="107" t="s">
        <v>6976</v>
      </c>
      <c r="K526" s="102" t="str">
        <f t="shared" si="24"/>
        <v/>
      </c>
      <c r="L526" s="16" t="str">
        <f t="shared" si="25"/>
        <v/>
      </c>
      <c r="M526" s="16" t="str">
        <f t="shared" si="26"/>
        <v/>
      </c>
    </row>
    <row r="527" spans="1:13" ht="16.5" x14ac:dyDescent="0.3">
      <c r="A527" s="9">
        <v>4</v>
      </c>
      <c r="B527" s="96" t="s">
        <v>1711</v>
      </c>
      <c r="C527" s="64">
        <v>1549</v>
      </c>
      <c r="D527" s="9" t="s">
        <v>2471</v>
      </c>
      <c r="E527" s="9">
        <v>171</v>
      </c>
      <c r="F527" s="11">
        <v>1.8999311357814299</v>
      </c>
      <c r="G527" s="107" t="s">
        <v>6977</v>
      </c>
      <c r="H527" s="11">
        <v>1.54508585050222</v>
      </c>
      <c r="I527" s="11">
        <v>4.9921053224002803</v>
      </c>
      <c r="J527" s="107" t="s">
        <v>6978</v>
      </c>
      <c r="K527" s="102" t="str">
        <f t="shared" si="24"/>
        <v/>
      </c>
      <c r="L527" s="16" t="str">
        <f t="shared" si="25"/>
        <v/>
      </c>
      <c r="M527" s="16" t="str">
        <f t="shared" si="26"/>
        <v/>
      </c>
    </row>
    <row r="528" spans="1:13" ht="16.5" x14ac:dyDescent="0.3">
      <c r="A528" s="9">
        <v>5</v>
      </c>
      <c r="B528" s="96" t="s">
        <v>1712</v>
      </c>
      <c r="C528" s="64">
        <v>1554</v>
      </c>
      <c r="D528" s="9" t="s">
        <v>2472</v>
      </c>
      <c r="E528" s="9">
        <v>171</v>
      </c>
      <c r="F528" s="11">
        <v>1.8999311357814299</v>
      </c>
      <c r="G528" s="107" t="s">
        <v>6979</v>
      </c>
      <c r="H528" s="11">
        <v>1.54508585050222</v>
      </c>
      <c r="I528" s="11">
        <v>4.9921053224002803</v>
      </c>
      <c r="J528" s="107" t="s">
        <v>6978</v>
      </c>
      <c r="K528" s="102" t="str">
        <f t="shared" si="24"/>
        <v/>
      </c>
      <c r="L528" s="16" t="str">
        <f t="shared" si="25"/>
        <v/>
      </c>
      <c r="M528" s="16" t="str">
        <f t="shared" si="26"/>
        <v/>
      </c>
    </row>
    <row r="529" spans="1:13" ht="16.5" x14ac:dyDescent="0.3">
      <c r="A529" s="9">
        <v>6</v>
      </c>
      <c r="B529" s="96" t="s">
        <v>1713</v>
      </c>
      <c r="C529" s="64">
        <v>1555</v>
      </c>
      <c r="D529" s="9" t="s">
        <v>2473</v>
      </c>
      <c r="E529" s="9">
        <v>171</v>
      </c>
      <c r="F529" s="11">
        <v>1.8999311357814299</v>
      </c>
      <c r="G529" s="107" t="s">
        <v>6980</v>
      </c>
      <c r="H529" s="11">
        <v>1.54508585050222</v>
      </c>
      <c r="I529" s="11">
        <v>4.9921053224002803</v>
      </c>
      <c r="J529" s="107" t="s">
        <v>6978</v>
      </c>
      <c r="K529" s="102" t="str">
        <f t="shared" si="24"/>
        <v/>
      </c>
      <c r="L529" s="16" t="str">
        <f t="shared" si="25"/>
        <v/>
      </c>
      <c r="M529" s="16" t="str">
        <f t="shared" si="26"/>
        <v/>
      </c>
    </row>
    <row r="530" spans="1:13" ht="16.5" x14ac:dyDescent="0.3">
      <c r="A530" s="9">
        <v>4</v>
      </c>
      <c r="B530" s="96" t="s">
        <v>1714</v>
      </c>
      <c r="C530" s="64">
        <v>1558</v>
      </c>
      <c r="D530" s="9" t="s">
        <v>2474</v>
      </c>
      <c r="E530" s="9">
        <v>206</v>
      </c>
      <c r="F530" s="11">
        <v>1.68703654583098</v>
      </c>
      <c r="G530" s="107" t="s">
        <v>6981</v>
      </c>
      <c r="H530" s="11">
        <v>1.8401678595350599</v>
      </c>
      <c r="I530" s="11">
        <v>4.9835626819463101</v>
      </c>
      <c r="J530" s="107" t="s">
        <v>6982</v>
      </c>
      <c r="K530" s="102" t="str">
        <f t="shared" si="24"/>
        <v/>
      </c>
      <c r="L530" s="16" t="str">
        <f t="shared" si="25"/>
        <v/>
      </c>
      <c r="M530" s="16" t="str">
        <f t="shared" si="26"/>
        <v/>
      </c>
    </row>
    <row r="531" spans="1:13" ht="16.5" x14ac:dyDescent="0.3">
      <c r="A531" s="9">
        <v>5</v>
      </c>
      <c r="B531" s="96" t="s">
        <v>1715</v>
      </c>
      <c r="C531" s="64">
        <v>1559</v>
      </c>
      <c r="D531" s="9" t="s">
        <v>2475</v>
      </c>
      <c r="E531" s="9">
        <v>206</v>
      </c>
      <c r="F531" s="11">
        <v>1.68703654583098</v>
      </c>
      <c r="G531" s="107" t="s">
        <v>6983</v>
      </c>
      <c r="H531" s="11">
        <v>1.8401678595350599</v>
      </c>
      <c r="I531" s="11">
        <v>4.9835626819463101</v>
      </c>
      <c r="J531" s="107" t="s">
        <v>6982</v>
      </c>
      <c r="K531" s="102" t="str">
        <f t="shared" si="24"/>
        <v/>
      </c>
      <c r="L531" s="16" t="str">
        <f t="shared" si="25"/>
        <v/>
      </c>
      <c r="M531" s="16" t="str">
        <f t="shared" si="26"/>
        <v/>
      </c>
    </row>
    <row r="532" spans="1:13" ht="16.5" x14ac:dyDescent="0.3">
      <c r="A532" s="9">
        <v>4</v>
      </c>
      <c r="B532" s="96" t="s">
        <v>1716</v>
      </c>
      <c r="C532" s="64">
        <v>1562</v>
      </c>
      <c r="D532" s="9" t="s">
        <v>2476</v>
      </c>
      <c r="E532" s="9">
        <v>107</v>
      </c>
      <c r="F532" s="11">
        <v>1.38883331077933</v>
      </c>
      <c r="G532" s="107" t="s">
        <v>6984</v>
      </c>
      <c r="H532" s="11">
        <v>1.40920446092372</v>
      </c>
      <c r="I532" s="11">
        <v>3.6264610275698099</v>
      </c>
      <c r="J532" s="107" t="s">
        <v>6985</v>
      </c>
      <c r="K532" s="102" t="str">
        <f t="shared" si="24"/>
        <v/>
      </c>
      <c r="L532" s="16" t="str">
        <f t="shared" si="25"/>
        <v/>
      </c>
      <c r="M532" s="16" t="str">
        <f t="shared" si="26"/>
        <v/>
      </c>
    </row>
    <row r="533" spans="1:13" ht="16.5" x14ac:dyDescent="0.3">
      <c r="A533" s="9">
        <v>5</v>
      </c>
      <c r="B533" s="96" t="s">
        <v>3722</v>
      </c>
      <c r="C533" s="64">
        <v>1563</v>
      </c>
      <c r="D533" s="9" t="s">
        <v>3934</v>
      </c>
      <c r="E533" s="9">
        <v>7</v>
      </c>
      <c r="F533" s="11">
        <v>1.1785586418000999</v>
      </c>
      <c r="G533" s="107" t="s">
        <v>6986</v>
      </c>
      <c r="H533" s="11">
        <v>1.48047459955883</v>
      </c>
      <c r="I533" s="11">
        <v>3.4985006179907501</v>
      </c>
      <c r="J533" s="107" t="s">
        <v>6987</v>
      </c>
      <c r="K533" s="102" t="str">
        <f t="shared" si="24"/>
        <v>ACHTUNG! Anzahl Beobachtungen unter 10, Mittelwert und P95 sind statistisch nicht robust!</v>
      </c>
      <c r="L533" s="16" t="str">
        <f t="shared" si="25"/>
        <v>ACHTUNG! Anzahl Beobachtungen unter 10, Mittelwert und P95 sind statistisch nicht robust!</v>
      </c>
      <c r="M533" s="16" t="str">
        <f t="shared" si="26"/>
        <v>ACHTUNG! Anzahl Beobachtungen unter 60, P95 ist statistisch nicht robust!</v>
      </c>
    </row>
    <row r="534" spans="1:13" ht="16.5" x14ac:dyDescent="0.3">
      <c r="A534" s="9">
        <v>6</v>
      </c>
      <c r="B534" s="96" t="s">
        <v>3723</v>
      </c>
      <c r="C534" s="64">
        <v>1564</v>
      </c>
      <c r="D534" s="9" t="s">
        <v>3935</v>
      </c>
      <c r="E534" s="9">
        <v>7</v>
      </c>
      <c r="F534" s="11">
        <v>1.1785586418000999</v>
      </c>
      <c r="G534" s="107" t="s">
        <v>6988</v>
      </c>
      <c r="H534" s="11">
        <v>1.48047459955883</v>
      </c>
      <c r="I534" s="11">
        <v>3.4985006179907501</v>
      </c>
      <c r="J534" s="107" t="s">
        <v>6987</v>
      </c>
      <c r="K534" s="102" t="str">
        <f t="shared" si="24"/>
        <v>ACHTUNG! Anzahl Beobachtungen unter 10, Mittelwert und P95 sind statistisch nicht robust!</v>
      </c>
      <c r="L534" s="16" t="str">
        <f t="shared" si="25"/>
        <v>ACHTUNG! Anzahl Beobachtungen unter 10, Mittelwert und P95 sind statistisch nicht robust!</v>
      </c>
      <c r="M534" s="16" t="str">
        <f t="shared" si="26"/>
        <v>ACHTUNG! Anzahl Beobachtungen unter 60, P95 ist statistisch nicht robust!</v>
      </c>
    </row>
    <row r="535" spans="1:13" ht="16.5" x14ac:dyDescent="0.3">
      <c r="A535" s="9">
        <v>5</v>
      </c>
      <c r="B535" s="96" t="s">
        <v>1717</v>
      </c>
      <c r="C535" s="64">
        <v>1575</v>
      </c>
      <c r="D535" s="9" t="s">
        <v>2477</v>
      </c>
      <c r="E535" s="9">
        <v>101</v>
      </c>
      <c r="F535" s="11">
        <v>1.3922249966010201</v>
      </c>
      <c r="G535" s="107" t="s">
        <v>6989</v>
      </c>
      <c r="H535" s="11">
        <v>1.41179869005769</v>
      </c>
      <c r="I535" s="11">
        <v>3.3001826515891799</v>
      </c>
      <c r="J535" s="107" t="s">
        <v>6990</v>
      </c>
      <c r="K535" s="102" t="str">
        <f t="shared" si="24"/>
        <v/>
      </c>
      <c r="L535" s="16" t="str">
        <f t="shared" si="25"/>
        <v/>
      </c>
      <c r="M535" s="16" t="str">
        <f t="shared" si="26"/>
        <v/>
      </c>
    </row>
    <row r="536" spans="1:13" ht="16.5" x14ac:dyDescent="0.3">
      <c r="A536" s="9">
        <v>6</v>
      </c>
      <c r="B536" s="96" t="s">
        <v>1718</v>
      </c>
      <c r="C536" s="64">
        <v>1576</v>
      </c>
      <c r="D536" s="9" t="s">
        <v>2478</v>
      </c>
      <c r="E536" s="9">
        <v>101</v>
      </c>
      <c r="F536" s="11">
        <v>1.3922249966010201</v>
      </c>
      <c r="G536" s="107" t="s">
        <v>6991</v>
      </c>
      <c r="H536" s="11">
        <v>1.41179869005769</v>
      </c>
      <c r="I536" s="11">
        <v>3.3001826515891799</v>
      </c>
      <c r="J536" s="107" t="s">
        <v>6990</v>
      </c>
      <c r="K536" s="102" t="str">
        <f t="shared" si="24"/>
        <v/>
      </c>
      <c r="L536" s="16" t="str">
        <f t="shared" si="25"/>
        <v/>
      </c>
      <c r="M536" s="16" t="str">
        <f t="shared" si="26"/>
        <v/>
      </c>
    </row>
    <row r="537" spans="1:13" ht="16.5" x14ac:dyDescent="0.3">
      <c r="A537" s="9">
        <v>4</v>
      </c>
      <c r="B537" s="96" t="s">
        <v>1719</v>
      </c>
      <c r="C537" s="64">
        <v>1584</v>
      </c>
      <c r="D537" s="9" t="s">
        <v>2479</v>
      </c>
      <c r="E537" s="9">
        <v>91</v>
      </c>
      <c r="F537" s="11">
        <v>1.2504969699361701</v>
      </c>
      <c r="G537" s="107" t="s">
        <v>6992</v>
      </c>
      <c r="H537" s="11">
        <v>1.1571484621745201</v>
      </c>
      <c r="I537" s="11">
        <v>3.5360902173534901</v>
      </c>
      <c r="J537" s="107" t="s">
        <v>6993</v>
      </c>
      <c r="K537" s="102" t="str">
        <f t="shared" si="24"/>
        <v/>
      </c>
      <c r="L537" s="16" t="str">
        <f t="shared" si="25"/>
        <v/>
      </c>
      <c r="M537" s="16" t="str">
        <f t="shared" si="26"/>
        <v/>
      </c>
    </row>
    <row r="538" spans="1:13" ht="16.5" x14ac:dyDescent="0.3">
      <c r="A538" s="9">
        <v>5</v>
      </c>
      <c r="B538" s="96" t="s">
        <v>1720</v>
      </c>
      <c r="C538" s="64">
        <v>1585</v>
      </c>
      <c r="D538" s="9" t="s">
        <v>2480</v>
      </c>
      <c r="E538" s="9">
        <v>82</v>
      </c>
      <c r="F538" s="11">
        <v>1.3540749344844101</v>
      </c>
      <c r="G538" s="107" t="s">
        <v>6994</v>
      </c>
      <c r="H538" s="11">
        <v>1.17289617364122</v>
      </c>
      <c r="I538" s="11">
        <v>3.6296733777383601</v>
      </c>
      <c r="J538" s="107" t="s">
        <v>6995</v>
      </c>
      <c r="K538" s="102" t="str">
        <f t="shared" si="24"/>
        <v/>
      </c>
      <c r="L538" s="16" t="str">
        <f t="shared" si="25"/>
        <v/>
      </c>
      <c r="M538" s="16" t="str">
        <f t="shared" si="26"/>
        <v/>
      </c>
    </row>
    <row r="539" spans="1:13" ht="16.5" x14ac:dyDescent="0.3">
      <c r="A539" s="9">
        <v>5</v>
      </c>
      <c r="B539" s="96" t="s">
        <v>3724</v>
      </c>
      <c r="C539" s="64">
        <v>1606</v>
      </c>
      <c r="D539" s="9" t="s">
        <v>3936</v>
      </c>
      <c r="E539" s="9">
        <v>9</v>
      </c>
      <c r="F539" s="11">
        <v>0.31525602947881698</v>
      </c>
      <c r="G539" s="107" t="s">
        <v>6996</v>
      </c>
      <c r="H539" s="11">
        <v>0.21809558120742101</v>
      </c>
      <c r="I539" s="11">
        <v>0.70762772269938801</v>
      </c>
      <c r="J539" s="107" t="s">
        <v>6997</v>
      </c>
      <c r="K539" s="102" t="str">
        <f t="shared" si="24"/>
        <v>ACHTUNG! Anzahl Beobachtungen unter 10, Mittelwert und P95 sind statistisch nicht robust!</v>
      </c>
      <c r="L539" s="16" t="str">
        <f t="shared" si="25"/>
        <v>ACHTUNG! Anzahl Beobachtungen unter 10, Mittelwert und P95 sind statistisch nicht robust!</v>
      </c>
      <c r="M539" s="16" t="str">
        <f t="shared" si="26"/>
        <v>ACHTUNG! Anzahl Beobachtungen unter 60, P95 ist statistisch nicht robust!</v>
      </c>
    </row>
    <row r="540" spans="1:13" ht="16.5" x14ac:dyDescent="0.3">
      <c r="A540" s="9">
        <v>6</v>
      </c>
      <c r="B540" s="96" t="s">
        <v>3725</v>
      </c>
      <c r="C540" s="64">
        <v>1608</v>
      </c>
      <c r="D540" s="9" t="s">
        <v>3937</v>
      </c>
      <c r="E540" s="9">
        <v>9</v>
      </c>
      <c r="F540" s="11">
        <v>0.31525602947881698</v>
      </c>
      <c r="G540" s="107" t="s">
        <v>6998</v>
      </c>
      <c r="H540" s="11">
        <v>0.21809558120742101</v>
      </c>
      <c r="I540" s="11">
        <v>0.70762772269938801</v>
      </c>
      <c r="J540" s="107" t="s">
        <v>6997</v>
      </c>
      <c r="K540" s="102" t="str">
        <f t="shared" si="24"/>
        <v>ACHTUNG! Anzahl Beobachtungen unter 10, Mittelwert und P95 sind statistisch nicht robust!</v>
      </c>
      <c r="L540" s="16" t="str">
        <f t="shared" si="25"/>
        <v>ACHTUNG! Anzahl Beobachtungen unter 10, Mittelwert und P95 sind statistisch nicht robust!</v>
      </c>
      <c r="M540" s="16" t="str">
        <f t="shared" si="26"/>
        <v>ACHTUNG! Anzahl Beobachtungen unter 60, P95 ist statistisch nicht robust!</v>
      </c>
    </row>
    <row r="541" spans="1:13" ht="16.5" x14ac:dyDescent="0.3">
      <c r="A541" s="9">
        <v>4</v>
      </c>
      <c r="B541" s="96" t="s">
        <v>3726</v>
      </c>
      <c r="C541" s="64">
        <v>1615</v>
      </c>
      <c r="D541" s="9" t="s">
        <v>3938</v>
      </c>
      <c r="E541" s="9">
        <v>1</v>
      </c>
      <c r="F541" s="11">
        <v>8.2304526748971193E-2</v>
      </c>
      <c r="G541" s="107"/>
      <c r="H541" s="11"/>
      <c r="I541" s="11"/>
      <c r="J541" s="107"/>
      <c r="K541" s="102" t="str">
        <f t="shared" si="24"/>
        <v>ACHTUNG! Anzahl Beobachtungen unter 10, Mittelwert und P95 sind statistisch nicht robust!</v>
      </c>
      <c r="L541" s="16" t="str">
        <f t="shared" si="25"/>
        <v>ACHTUNG! Anzahl Beobachtungen unter 10, Mittelwert und P95 sind statistisch nicht robust!</v>
      </c>
      <c r="M541" s="16" t="str">
        <f t="shared" si="26"/>
        <v>ACHTUNG! Anzahl Beobachtungen unter 60, P95 ist statistisch nicht robust!</v>
      </c>
    </row>
    <row r="542" spans="1:13" ht="16.5" x14ac:dyDescent="0.3">
      <c r="A542" s="9">
        <v>5</v>
      </c>
      <c r="B542" s="96" t="s">
        <v>3727</v>
      </c>
      <c r="C542" s="64">
        <v>1616</v>
      </c>
      <c r="D542" s="9" t="s">
        <v>3939</v>
      </c>
      <c r="E542" s="9">
        <v>1</v>
      </c>
      <c r="F542" s="11">
        <v>8.2304526748971193E-2</v>
      </c>
      <c r="G542" s="107"/>
      <c r="H542" s="11"/>
      <c r="I542" s="11"/>
      <c r="J542" s="107"/>
      <c r="K542" s="102" t="str">
        <f t="shared" si="24"/>
        <v>ACHTUNG! Anzahl Beobachtungen unter 10, Mittelwert und P95 sind statistisch nicht robust!</v>
      </c>
      <c r="L542" s="16" t="str">
        <f t="shared" si="25"/>
        <v>ACHTUNG! Anzahl Beobachtungen unter 10, Mittelwert und P95 sind statistisch nicht robust!</v>
      </c>
      <c r="M542" s="16" t="str">
        <f t="shared" si="26"/>
        <v>ACHTUNG! Anzahl Beobachtungen unter 60, P95 ist statistisch nicht robust!</v>
      </c>
    </row>
    <row r="543" spans="1:13" ht="16.5" x14ac:dyDescent="0.3">
      <c r="A543" s="9">
        <v>4</v>
      </c>
      <c r="B543" s="96" t="s">
        <v>1721</v>
      </c>
      <c r="C543" s="64">
        <v>1626</v>
      </c>
      <c r="D543" s="9" t="s">
        <v>2481</v>
      </c>
      <c r="E543" s="9">
        <v>8</v>
      </c>
      <c r="F543" s="11">
        <v>0.92342454517648498</v>
      </c>
      <c r="G543" s="107" t="s">
        <v>6999</v>
      </c>
      <c r="H543" s="11">
        <v>0.47251263418781903</v>
      </c>
      <c r="I543" s="11">
        <v>1.4902797922612601</v>
      </c>
      <c r="J543" s="107" t="s">
        <v>7000</v>
      </c>
      <c r="K543" s="102" t="str">
        <f t="shared" si="24"/>
        <v>ACHTUNG! Anzahl Beobachtungen unter 10, Mittelwert und P95 sind statistisch nicht robust!</v>
      </c>
      <c r="L543" s="16" t="str">
        <f t="shared" si="25"/>
        <v>ACHTUNG! Anzahl Beobachtungen unter 10, Mittelwert und P95 sind statistisch nicht robust!</v>
      </c>
      <c r="M543" s="16" t="str">
        <f t="shared" si="26"/>
        <v>ACHTUNG! Anzahl Beobachtungen unter 60, P95 ist statistisch nicht robust!</v>
      </c>
    </row>
    <row r="544" spans="1:13" ht="16.5" x14ac:dyDescent="0.3">
      <c r="A544" s="9">
        <v>5</v>
      </c>
      <c r="B544" s="96" t="s">
        <v>1722</v>
      </c>
      <c r="C544" s="64">
        <v>1627</v>
      </c>
      <c r="D544" s="9" t="s">
        <v>2482</v>
      </c>
      <c r="E544" s="9">
        <v>8</v>
      </c>
      <c r="F544" s="11">
        <v>0.92342454517648498</v>
      </c>
      <c r="G544" s="107" t="s">
        <v>7001</v>
      </c>
      <c r="H544" s="11">
        <v>0.47251263418781903</v>
      </c>
      <c r="I544" s="11">
        <v>1.4902797922612601</v>
      </c>
      <c r="J544" s="107" t="s">
        <v>7000</v>
      </c>
      <c r="K544" s="102" t="str">
        <f t="shared" si="24"/>
        <v>ACHTUNG! Anzahl Beobachtungen unter 10, Mittelwert und P95 sind statistisch nicht robust!</v>
      </c>
      <c r="L544" s="16" t="str">
        <f t="shared" si="25"/>
        <v>ACHTUNG! Anzahl Beobachtungen unter 10, Mittelwert und P95 sind statistisch nicht robust!</v>
      </c>
      <c r="M544" s="16" t="str">
        <f t="shared" si="26"/>
        <v>ACHTUNG! Anzahl Beobachtungen unter 60, P95 ist statistisch nicht robust!</v>
      </c>
    </row>
    <row r="545" spans="1:13" ht="16.5" x14ac:dyDescent="0.3">
      <c r="A545" s="9">
        <v>6</v>
      </c>
      <c r="B545" s="96" t="s">
        <v>1723</v>
      </c>
      <c r="C545" s="64">
        <v>1628</v>
      </c>
      <c r="D545" s="9" t="s">
        <v>2483</v>
      </c>
      <c r="E545" s="9">
        <v>1</v>
      </c>
      <c r="F545" s="11">
        <v>1.74242424242424</v>
      </c>
      <c r="G545" s="107"/>
      <c r="H545" s="11"/>
      <c r="I545" s="11"/>
      <c r="J545" s="107"/>
      <c r="K545" s="102" t="str">
        <f t="shared" si="24"/>
        <v>ACHTUNG! Anzahl Beobachtungen unter 10, Mittelwert und P95 sind statistisch nicht robust!</v>
      </c>
      <c r="L545" s="16" t="str">
        <f t="shared" si="25"/>
        <v>ACHTUNG! Anzahl Beobachtungen unter 10, Mittelwert und P95 sind statistisch nicht robust!</v>
      </c>
      <c r="M545" s="16" t="str">
        <f t="shared" si="26"/>
        <v>ACHTUNG! Anzahl Beobachtungen unter 60, P95 ist statistisch nicht robust!</v>
      </c>
    </row>
    <row r="546" spans="1:13" ht="16.5" x14ac:dyDescent="0.3">
      <c r="A546" s="9">
        <v>6</v>
      </c>
      <c r="B546" s="96" t="s">
        <v>3153</v>
      </c>
      <c r="C546" s="64">
        <v>1629</v>
      </c>
      <c r="D546" s="9" t="s">
        <v>3465</v>
      </c>
      <c r="E546" s="9">
        <v>7</v>
      </c>
      <c r="F546" s="11">
        <v>0.76039482487794996</v>
      </c>
      <c r="G546" s="107" t="s">
        <v>7002</v>
      </c>
      <c r="H546" s="11">
        <v>0.28561645933678198</v>
      </c>
      <c r="I546" s="11">
        <v>1.1633831723588299</v>
      </c>
      <c r="J546" s="107" t="s">
        <v>7003</v>
      </c>
      <c r="K546" s="102" t="str">
        <f t="shared" si="24"/>
        <v>ACHTUNG! Anzahl Beobachtungen unter 10, Mittelwert und P95 sind statistisch nicht robust!</v>
      </c>
      <c r="L546" s="16" t="str">
        <f t="shared" si="25"/>
        <v>ACHTUNG! Anzahl Beobachtungen unter 10, Mittelwert und P95 sind statistisch nicht robust!</v>
      </c>
      <c r="M546" s="16" t="str">
        <f t="shared" si="26"/>
        <v>ACHTUNG! Anzahl Beobachtungen unter 60, P95 ist statistisch nicht robust!</v>
      </c>
    </row>
    <row r="547" spans="1:13" ht="16.5" x14ac:dyDescent="0.3">
      <c r="A547" s="9">
        <v>4</v>
      </c>
      <c r="B547" s="96" t="s">
        <v>3728</v>
      </c>
      <c r="C547" s="64">
        <v>1630</v>
      </c>
      <c r="D547" s="9" t="s">
        <v>3940</v>
      </c>
      <c r="E547" s="9">
        <v>1</v>
      </c>
      <c r="F547" s="11">
        <v>0.80645161290322598</v>
      </c>
      <c r="G547" s="107"/>
      <c r="H547" s="11"/>
      <c r="I547" s="11"/>
      <c r="J547" s="107"/>
      <c r="K547" s="102" t="str">
        <f t="shared" si="24"/>
        <v>ACHTUNG! Anzahl Beobachtungen unter 10, Mittelwert und P95 sind statistisch nicht robust!</v>
      </c>
      <c r="L547" s="16" t="str">
        <f t="shared" si="25"/>
        <v>ACHTUNG! Anzahl Beobachtungen unter 10, Mittelwert und P95 sind statistisch nicht robust!</v>
      </c>
      <c r="M547" s="16" t="str">
        <f t="shared" si="26"/>
        <v>ACHTUNG! Anzahl Beobachtungen unter 60, P95 ist statistisch nicht robust!</v>
      </c>
    </row>
    <row r="548" spans="1:13" ht="16.5" x14ac:dyDescent="0.3">
      <c r="A548" s="9">
        <v>5</v>
      </c>
      <c r="B548" s="96" t="s">
        <v>3729</v>
      </c>
      <c r="C548" s="64">
        <v>1631</v>
      </c>
      <c r="D548" s="9" t="s">
        <v>3941</v>
      </c>
      <c r="E548" s="9">
        <v>1</v>
      </c>
      <c r="F548" s="11">
        <v>0.80645161290322598</v>
      </c>
      <c r="G548" s="107"/>
      <c r="H548" s="11"/>
      <c r="I548" s="11"/>
      <c r="J548" s="107"/>
      <c r="K548" s="102" t="str">
        <f t="shared" si="24"/>
        <v>ACHTUNG! Anzahl Beobachtungen unter 10, Mittelwert und P95 sind statistisch nicht robust!</v>
      </c>
      <c r="L548" s="16" t="str">
        <f t="shared" si="25"/>
        <v>ACHTUNG! Anzahl Beobachtungen unter 10, Mittelwert und P95 sind statistisch nicht robust!</v>
      </c>
      <c r="M548" s="16" t="str">
        <f t="shared" si="26"/>
        <v>ACHTUNG! Anzahl Beobachtungen unter 60, P95 ist statistisch nicht robust!</v>
      </c>
    </row>
    <row r="549" spans="1:13" ht="16.5" x14ac:dyDescent="0.3">
      <c r="A549" s="9">
        <v>4</v>
      </c>
      <c r="B549" s="96" t="s">
        <v>3730</v>
      </c>
      <c r="C549" s="64">
        <v>1643</v>
      </c>
      <c r="D549" s="9" t="s">
        <v>3942</v>
      </c>
      <c r="E549" s="9">
        <v>5</v>
      </c>
      <c r="F549" s="11">
        <v>0.84467124281210604</v>
      </c>
      <c r="G549" s="107" t="s">
        <v>7004</v>
      </c>
      <c r="H549" s="11">
        <v>0.96161612206174196</v>
      </c>
      <c r="I549" s="11">
        <v>2.63308944419994</v>
      </c>
      <c r="J549" s="107" t="s">
        <v>7005</v>
      </c>
      <c r="K549" s="102" t="str">
        <f t="shared" si="24"/>
        <v>ACHTUNG! Anzahl Beobachtungen unter 10, Mittelwert und P95 sind statistisch nicht robust!</v>
      </c>
      <c r="L549" s="16" t="str">
        <f t="shared" si="25"/>
        <v>ACHTUNG! Anzahl Beobachtungen unter 10, Mittelwert und P95 sind statistisch nicht robust!</v>
      </c>
      <c r="M549" s="16" t="str">
        <f t="shared" si="26"/>
        <v>ACHTUNG! Anzahl Beobachtungen unter 60, P95 ist statistisch nicht robust!</v>
      </c>
    </row>
    <row r="550" spans="1:13" ht="16.5" x14ac:dyDescent="0.3">
      <c r="A550" s="9">
        <v>5</v>
      </c>
      <c r="B550" s="96" t="s">
        <v>3731</v>
      </c>
      <c r="C550" s="64">
        <v>1644</v>
      </c>
      <c r="D550" s="9" t="s">
        <v>3943</v>
      </c>
      <c r="E550" s="9">
        <v>5</v>
      </c>
      <c r="F550" s="11">
        <v>0.84467124281210604</v>
      </c>
      <c r="G550" s="107" t="s">
        <v>7006</v>
      </c>
      <c r="H550" s="11">
        <v>0.96161612206174196</v>
      </c>
      <c r="I550" s="11">
        <v>2.63308944419994</v>
      </c>
      <c r="J550" s="107" t="s">
        <v>7005</v>
      </c>
      <c r="K550" s="102" t="str">
        <f t="shared" si="24"/>
        <v>ACHTUNG! Anzahl Beobachtungen unter 10, Mittelwert und P95 sind statistisch nicht robust!</v>
      </c>
      <c r="L550" s="16" t="str">
        <f t="shared" si="25"/>
        <v>ACHTUNG! Anzahl Beobachtungen unter 10, Mittelwert und P95 sind statistisch nicht robust!</v>
      </c>
      <c r="M550" s="16" t="str">
        <f t="shared" si="26"/>
        <v>ACHTUNG! Anzahl Beobachtungen unter 60, P95 ist statistisch nicht robust!</v>
      </c>
    </row>
    <row r="551" spans="1:13" ht="16.5" x14ac:dyDescent="0.3">
      <c r="A551" s="9">
        <v>3</v>
      </c>
      <c r="B551" s="96" t="s">
        <v>1724</v>
      </c>
      <c r="C551" s="64">
        <v>1662</v>
      </c>
      <c r="D551" s="9" t="s">
        <v>2484</v>
      </c>
      <c r="E551" s="9">
        <v>308</v>
      </c>
      <c r="F551" s="11">
        <v>0.61729007959164495</v>
      </c>
      <c r="G551" s="107" t="s">
        <v>7007</v>
      </c>
      <c r="H551" s="11">
        <v>0.90088634640617105</v>
      </c>
      <c r="I551" s="11">
        <v>2.8674299069009601</v>
      </c>
      <c r="J551" s="107" t="s">
        <v>7008</v>
      </c>
      <c r="K551" s="102" t="str">
        <f t="shared" si="24"/>
        <v/>
      </c>
      <c r="L551" s="16" t="str">
        <f t="shared" si="25"/>
        <v/>
      </c>
      <c r="M551" s="16" t="str">
        <f t="shared" si="26"/>
        <v/>
      </c>
    </row>
    <row r="552" spans="1:13" ht="16.5" x14ac:dyDescent="0.3">
      <c r="A552" s="9">
        <v>4</v>
      </c>
      <c r="B552" s="96" t="s">
        <v>3154</v>
      </c>
      <c r="C552" s="64">
        <v>1663</v>
      </c>
      <c r="D552" s="9" t="s">
        <v>3466</v>
      </c>
      <c r="E552" s="9">
        <v>14</v>
      </c>
      <c r="F552" s="11">
        <v>0.61010202400972702</v>
      </c>
      <c r="G552" s="107" t="s">
        <v>7009</v>
      </c>
      <c r="H552" s="11">
        <v>0.35956515118108801</v>
      </c>
      <c r="I552" s="11">
        <v>1.36367020286618</v>
      </c>
      <c r="J552" s="107" t="s">
        <v>7010</v>
      </c>
      <c r="K552" s="102" t="str">
        <f t="shared" si="24"/>
        <v>ACHTUNG! Anzahl Beobachtungen unter 60, P95 ist statistisch nicht robust!</v>
      </c>
      <c r="L552" s="16" t="str">
        <f t="shared" si="25"/>
        <v/>
      </c>
      <c r="M552" s="16" t="str">
        <f t="shared" si="26"/>
        <v>ACHTUNG! Anzahl Beobachtungen unter 60, P95 ist statistisch nicht robust!</v>
      </c>
    </row>
    <row r="553" spans="1:13" ht="16.5" x14ac:dyDescent="0.3">
      <c r="A553" s="9">
        <v>5</v>
      </c>
      <c r="B553" s="96" t="s">
        <v>3155</v>
      </c>
      <c r="C553" s="64">
        <v>1664</v>
      </c>
      <c r="D553" s="9" t="s">
        <v>3467</v>
      </c>
      <c r="E553" s="9">
        <v>14</v>
      </c>
      <c r="F553" s="11">
        <v>0.61010202400972702</v>
      </c>
      <c r="G553" s="107" t="s">
        <v>7011</v>
      </c>
      <c r="H553" s="11">
        <v>0.35956515118108801</v>
      </c>
      <c r="I553" s="11">
        <v>1.36367020286618</v>
      </c>
      <c r="J553" s="107" t="s">
        <v>7010</v>
      </c>
      <c r="K553" s="102" t="str">
        <f t="shared" si="24"/>
        <v>ACHTUNG! Anzahl Beobachtungen unter 60, P95 ist statistisch nicht robust!</v>
      </c>
      <c r="L553" s="16" t="str">
        <f t="shared" si="25"/>
        <v/>
      </c>
      <c r="M553" s="16" t="str">
        <f t="shared" si="26"/>
        <v>ACHTUNG! Anzahl Beobachtungen unter 60, P95 ist statistisch nicht robust!</v>
      </c>
    </row>
    <row r="554" spans="1:13" ht="16.5" x14ac:dyDescent="0.3">
      <c r="A554" s="9">
        <v>4</v>
      </c>
      <c r="B554" s="96" t="s">
        <v>1725</v>
      </c>
      <c r="C554" s="64">
        <v>1668</v>
      </c>
      <c r="D554" s="9" t="s">
        <v>2485</v>
      </c>
      <c r="E554" s="9">
        <v>26</v>
      </c>
      <c r="F554" s="11">
        <v>1.28552275552273</v>
      </c>
      <c r="G554" s="107" t="s">
        <v>7012</v>
      </c>
      <c r="H554" s="11">
        <v>0.79064194458570602</v>
      </c>
      <c r="I554" s="11">
        <v>2.5755244575496499</v>
      </c>
      <c r="J554" s="107" t="s">
        <v>7013</v>
      </c>
      <c r="K554" s="102" t="str">
        <f t="shared" si="24"/>
        <v>ACHTUNG! Anzahl Beobachtungen unter 60, P95 ist statistisch nicht robust!</v>
      </c>
      <c r="L554" s="16" t="str">
        <f t="shared" si="25"/>
        <v/>
      </c>
      <c r="M554" s="16" t="str">
        <f t="shared" si="26"/>
        <v>ACHTUNG! Anzahl Beobachtungen unter 60, P95 ist statistisch nicht robust!</v>
      </c>
    </row>
    <row r="555" spans="1:13" ht="16.5" x14ac:dyDescent="0.3">
      <c r="A555" s="9">
        <v>5</v>
      </c>
      <c r="B555" s="96" t="s">
        <v>1726</v>
      </c>
      <c r="C555" s="64">
        <v>1669</v>
      </c>
      <c r="D555" s="9" t="s">
        <v>2486</v>
      </c>
      <c r="E555" s="9">
        <v>26</v>
      </c>
      <c r="F555" s="11">
        <v>1.28552275552273</v>
      </c>
      <c r="G555" s="107" t="s">
        <v>7014</v>
      </c>
      <c r="H555" s="11">
        <v>0.79064194458570602</v>
      </c>
      <c r="I555" s="11">
        <v>2.5755244575496499</v>
      </c>
      <c r="J555" s="107" t="s">
        <v>7013</v>
      </c>
      <c r="K555" s="102" t="str">
        <f t="shared" si="24"/>
        <v>ACHTUNG! Anzahl Beobachtungen unter 60, P95 ist statistisch nicht robust!</v>
      </c>
      <c r="L555" s="16" t="str">
        <f t="shared" si="25"/>
        <v/>
      </c>
      <c r="M555" s="16" t="str">
        <f t="shared" si="26"/>
        <v>ACHTUNG! Anzahl Beobachtungen unter 60, P95 ist statistisch nicht robust!</v>
      </c>
    </row>
    <row r="556" spans="1:13" ht="16.5" x14ac:dyDescent="0.3">
      <c r="A556" s="9">
        <v>4</v>
      </c>
      <c r="B556" s="96" t="s">
        <v>3156</v>
      </c>
      <c r="C556" s="64">
        <v>1670</v>
      </c>
      <c r="D556" s="9" t="s">
        <v>3468</v>
      </c>
      <c r="E556" s="9">
        <v>244</v>
      </c>
      <c r="F556" s="11">
        <v>0.26849123057171898</v>
      </c>
      <c r="G556" s="107" t="s">
        <v>7015</v>
      </c>
      <c r="H556" s="11">
        <v>0.25576889634822503</v>
      </c>
      <c r="I556" s="11">
        <v>0.64248087984361701</v>
      </c>
      <c r="J556" s="107" t="s">
        <v>7016</v>
      </c>
      <c r="K556" s="102" t="str">
        <f t="shared" si="24"/>
        <v/>
      </c>
      <c r="L556" s="16" t="str">
        <f t="shared" si="25"/>
        <v/>
      </c>
      <c r="M556" s="16" t="str">
        <f t="shared" si="26"/>
        <v/>
      </c>
    </row>
    <row r="557" spans="1:13" ht="16.5" x14ac:dyDescent="0.3">
      <c r="A557" s="9">
        <v>5</v>
      </c>
      <c r="B557" s="96" t="s">
        <v>3157</v>
      </c>
      <c r="C557" s="64">
        <v>1671</v>
      </c>
      <c r="D557" s="9" t="s">
        <v>3469</v>
      </c>
      <c r="E557" s="9">
        <v>133</v>
      </c>
      <c r="F557" s="11">
        <v>0.300334057130967</v>
      </c>
      <c r="G557" s="107" t="s">
        <v>7017</v>
      </c>
      <c r="H557" s="11">
        <v>0.30143284013661598</v>
      </c>
      <c r="I557" s="11">
        <v>0.68309228489919305</v>
      </c>
      <c r="J557" s="107" t="s">
        <v>7018</v>
      </c>
      <c r="K557" s="102" t="str">
        <f t="shared" si="24"/>
        <v/>
      </c>
      <c r="L557" s="16" t="str">
        <f t="shared" si="25"/>
        <v/>
      </c>
      <c r="M557" s="16" t="str">
        <f t="shared" si="26"/>
        <v/>
      </c>
    </row>
    <row r="558" spans="1:13" ht="16.5" x14ac:dyDescent="0.3">
      <c r="A558" s="9">
        <v>5</v>
      </c>
      <c r="B558" s="96" t="s">
        <v>5369</v>
      </c>
      <c r="C558" s="64">
        <v>1675</v>
      </c>
      <c r="D558" s="9" t="s">
        <v>3470</v>
      </c>
      <c r="E558" s="9">
        <v>118</v>
      </c>
      <c r="F558" s="11">
        <v>0.21909953841025501</v>
      </c>
      <c r="G558" s="107" t="s">
        <v>7019</v>
      </c>
      <c r="H558" s="11">
        <v>0.16904409282699101</v>
      </c>
      <c r="I558" s="11">
        <v>0.63393421160491303</v>
      </c>
      <c r="J558" s="107" t="s">
        <v>7020</v>
      </c>
      <c r="K558" s="102" t="str">
        <f t="shared" si="24"/>
        <v/>
      </c>
      <c r="L558" s="16" t="str">
        <f t="shared" si="25"/>
        <v/>
      </c>
      <c r="M558" s="16" t="str">
        <f t="shared" si="26"/>
        <v/>
      </c>
    </row>
    <row r="559" spans="1:13" ht="16.5" x14ac:dyDescent="0.3">
      <c r="A559" s="9">
        <v>4</v>
      </c>
      <c r="B559" s="96" t="s">
        <v>3732</v>
      </c>
      <c r="C559" s="64">
        <v>1700</v>
      </c>
      <c r="D559" s="9" t="s">
        <v>3944</v>
      </c>
      <c r="E559" s="9">
        <v>28</v>
      </c>
      <c r="F559" s="11">
        <v>2.7114182027978</v>
      </c>
      <c r="G559" s="107" t="s">
        <v>7021</v>
      </c>
      <c r="H559" s="11">
        <v>1.2641610932098599</v>
      </c>
      <c r="I559" s="11">
        <v>4.8845955386203102</v>
      </c>
      <c r="J559" s="107" t="s">
        <v>7022</v>
      </c>
      <c r="K559" s="102" t="str">
        <f t="shared" si="24"/>
        <v>ACHTUNG! Anzahl Beobachtungen unter 60, P95 ist statistisch nicht robust!</v>
      </c>
      <c r="L559" s="16" t="str">
        <f t="shared" si="25"/>
        <v/>
      </c>
      <c r="M559" s="16" t="str">
        <f t="shared" si="26"/>
        <v>ACHTUNG! Anzahl Beobachtungen unter 60, P95 ist statistisch nicht robust!</v>
      </c>
    </row>
    <row r="560" spans="1:13" ht="16.5" x14ac:dyDescent="0.3">
      <c r="A560" s="9">
        <v>5</v>
      </c>
      <c r="B560" s="96" t="s">
        <v>3733</v>
      </c>
      <c r="C560" s="64">
        <v>1701</v>
      </c>
      <c r="D560" s="9" t="s">
        <v>3945</v>
      </c>
      <c r="E560" s="9">
        <v>28</v>
      </c>
      <c r="F560" s="11">
        <v>2.7114182027978</v>
      </c>
      <c r="G560" s="107" t="s">
        <v>7023</v>
      </c>
      <c r="H560" s="11">
        <v>1.2641610932098599</v>
      </c>
      <c r="I560" s="11">
        <v>4.8845955386203102</v>
      </c>
      <c r="J560" s="107" t="s">
        <v>7022</v>
      </c>
      <c r="K560" s="102" t="str">
        <f t="shared" si="24"/>
        <v>ACHTUNG! Anzahl Beobachtungen unter 60, P95 ist statistisch nicht robust!</v>
      </c>
      <c r="L560" s="16" t="str">
        <f t="shared" si="25"/>
        <v/>
      </c>
      <c r="M560" s="16" t="str">
        <f t="shared" si="26"/>
        <v>ACHTUNG! Anzahl Beobachtungen unter 60, P95 ist statistisch nicht robust!</v>
      </c>
    </row>
    <row r="561" spans="1:13" ht="16.5" x14ac:dyDescent="0.3">
      <c r="A561" s="9">
        <v>3</v>
      </c>
      <c r="B561" s="96" t="s">
        <v>1727</v>
      </c>
      <c r="C561" s="64">
        <v>1721</v>
      </c>
      <c r="D561" s="9" t="s">
        <v>2487</v>
      </c>
      <c r="E561" s="9">
        <v>109</v>
      </c>
      <c r="F561" s="11">
        <v>1.15086346502119</v>
      </c>
      <c r="G561" s="107" t="s">
        <v>7024</v>
      </c>
      <c r="H561" s="11">
        <v>0.92609951020894898</v>
      </c>
      <c r="I561" s="11">
        <v>2.6634709437913999</v>
      </c>
      <c r="J561" s="107" t="s">
        <v>7025</v>
      </c>
      <c r="K561" s="102" t="str">
        <f t="shared" si="24"/>
        <v/>
      </c>
      <c r="L561" s="16" t="str">
        <f t="shared" si="25"/>
        <v/>
      </c>
      <c r="M561" s="16" t="str">
        <f t="shared" si="26"/>
        <v/>
      </c>
    </row>
    <row r="562" spans="1:13" ht="16.5" x14ac:dyDescent="0.3">
      <c r="A562" s="9">
        <v>4</v>
      </c>
      <c r="B562" s="96" t="s">
        <v>1728</v>
      </c>
      <c r="C562" s="64">
        <v>1722</v>
      </c>
      <c r="D562" s="9" t="s">
        <v>2488</v>
      </c>
      <c r="E562" s="9">
        <v>102</v>
      </c>
      <c r="F562" s="11">
        <v>1.1552846961469601</v>
      </c>
      <c r="G562" s="107" t="s">
        <v>7026</v>
      </c>
      <c r="H562" s="11">
        <v>0.92713989376345096</v>
      </c>
      <c r="I562" s="11">
        <v>2.6649659766257701</v>
      </c>
      <c r="J562" s="107" t="s">
        <v>7027</v>
      </c>
      <c r="K562" s="102" t="str">
        <f t="shared" si="24"/>
        <v/>
      </c>
      <c r="L562" s="16" t="str">
        <f t="shared" si="25"/>
        <v/>
      </c>
      <c r="M562" s="16" t="str">
        <f t="shared" si="26"/>
        <v/>
      </c>
    </row>
    <row r="563" spans="1:13" ht="16.5" x14ac:dyDescent="0.3">
      <c r="A563" s="9">
        <v>5</v>
      </c>
      <c r="B563" s="96" t="s">
        <v>1729</v>
      </c>
      <c r="C563" s="64">
        <v>1723</v>
      </c>
      <c r="D563" s="9" t="s">
        <v>2489</v>
      </c>
      <c r="E563" s="9">
        <v>102</v>
      </c>
      <c r="F563" s="11">
        <v>1.1552846961469601</v>
      </c>
      <c r="G563" s="107" t="s">
        <v>7028</v>
      </c>
      <c r="H563" s="11">
        <v>0.92713989376345096</v>
      </c>
      <c r="I563" s="11">
        <v>2.6649659766257701</v>
      </c>
      <c r="J563" s="107" t="s">
        <v>7027</v>
      </c>
      <c r="K563" s="102" t="str">
        <f t="shared" si="24"/>
        <v/>
      </c>
      <c r="L563" s="16" t="str">
        <f t="shared" si="25"/>
        <v/>
      </c>
      <c r="M563" s="16" t="str">
        <f t="shared" si="26"/>
        <v/>
      </c>
    </row>
    <row r="564" spans="1:13" ht="16.5" x14ac:dyDescent="0.3">
      <c r="A564" s="9">
        <v>4</v>
      </c>
      <c r="B564" s="96" t="s">
        <v>3734</v>
      </c>
      <c r="C564" s="64">
        <v>1726</v>
      </c>
      <c r="D564" s="9" t="s">
        <v>3946</v>
      </c>
      <c r="E564" s="9">
        <v>4</v>
      </c>
      <c r="F564" s="11">
        <v>1.7194895368146399</v>
      </c>
      <c r="G564" s="107" t="s">
        <v>7029</v>
      </c>
      <c r="H564" s="11">
        <v>0.90110180937982298</v>
      </c>
      <c r="I564" s="11">
        <v>2.3935694156879999</v>
      </c>
      <c r="J564" s="107" t="s">
        <v>7030</v>
      </c>
      <c r="K564" s="102" t="str">
        <f t="shared" si="24"/>
        <v>ACHTUNG! Anzahl Beobachtungen unter 10, Mittelwert und P95 sind statistisch nicht robust!</v>
      </c>
      <c r="L564" s="16" t="str">
        <f t="shared" si="25"/>
        <v>ACHTUNG! Anzahl Beobachtungen unter 10, Mittelwert und P95 sind statistisch nicht robust!</v>
      </c>
      <c r="M564" s="16" t="str">
        <f t="shared" si="26"/>
        <v>ACHTUNG! Anzahl Beobachtungen unter 60, P95 ist statistisch nicht robust!</v>
      </c>
    </row>
    <row r="565" spans="1:13" ht="16.5" x14ac:dyDescent="0.3">
      <c r="A565" s="9">
        <v>5</v>
      </c>
      <c r="B565" s="96" t="s">
        <v>3735</v>
      </c>
      <c r="C565" s="64">
        <v>1727</v>
      </c>
      <c r="D565" s="9" t="s">
        <v>3947</v>
      </c>
      <c r="E565" s="9">
        <v>4</v>
      </c>
      <c r="F565" s="11">
        <v>1.7194895368146399</v>
      </c>
      <c r="G565" s="107" t="s">
        <v>7029</v>
      </c>
      <c r="H565" s="11">
        <v>0.90110180937982298</v>
      </c>
      <c r="I565" s="11">
        <v>2.3935694156879999</v>
      </c>
      <c r="J565" s="107" t="s">
        <v>7030</v>
      </c>
      <c r="K565" s="102" t="str">
        <f t="shared" si="24"/>
        <v>ACHTUNG! Anzahl Beobachtungen unter 10, Mittelwert und P95 sind statistisch nicht robust!</v>
      </c>
      <c r="L565" s="16" t="str">
        <f t="shared" si="25"/>
        <v>ACHTUNG! Anzahl Beobachtungen unter 10, Mittelwert und P95 sind statistisch nicht robust!</v>
      </c>
      <c r="M565" s="16" t="str">
        <f t="shared" si="26"/>
        <v>ACHTUNG! Anzahl Beobachtungen unter 60, P95 ist statistisch nicht robust!</v>
      </c>
    </row>
    <row r="566" spans="1:13" ht="16.5" x14ac:dyDescent="0.3">
      <c r="A566" s="9">
        <v>4</v>
      </c>
      <c r="B566" s="96" t="s">
        <v>3736</v>
      </c>
      <c r="C566" s="64">
        <v>1733</v>
      </c>
      <c r="D566" s="9" t="s">
        <v>3948</v>
      </c>
      <c r="E566" s="9">
        <v>3</v>
      </c>
      <c r="F566" s="11">
        <v>0.294234830252396</v>
      </c>
      <c r="G566" s="107" t="s">
        <v>7031</v>
      </c>
      <c r="H566" s="11">
        <v>2.78462082125139E-2</v>
      </c>
      <c r="I566" s="11">
        <v>0.32758274362376499</v>
      </c>
      <c r="J566" s="107" t="s">
        <v>7032</v>
      </c>
      <c r="K566" s="102" t="str">
        <f t="shared" si="24"/>
        <v>ACHTUNG! Anzahl Beobachtungen unter 10, Mittelwert und P95 sind statistisch nicht robust!</v>
      </c>
      <c r="L566" s="16" t="str">
        <f t="shared" si="25"/>
        <v>ACHTUNG! Anzahl Beobachtungen unter 10, Mittelwert und P95 sind statistisch nicht robust!</v>
      </c>
      <c r="M566" s="16" t="str">
        <f t="shared" si="26"/>
        <v>ACHTUNG! Anzahl Beobachtungen unter 60, P95 ist statistisch nicht robust!</v>
      </c>
    </row>
    <row r="567" spans="1:13" ht="16.5" x14ac:dyDescent="0.3">
      <c r="A567" s="9">
        <v>5</v>
      </c>
      <c r="B567" s="96" t="s">
        <v>3737</v>
      </c>
      <c r="C567" s="64">
        <v>1734</v>
      </c>
      <c r="D567" s="9" t="s">
        <v>3949</v>
      </c>
      <c r="E567" s="9">
        <v>3</v>
      </c>
      <c r="F567" s="11">
        <v>0.294234830252396</v>
      </c>
      <c r="G567" s="107" t="s">
        <v>7031</v>
      </c>
      <c r="H567" s="11">
        <v>2.78462082125139E-2</v>
      </c>
      <c r="I567" s="11">
        <v>0.32758274362376499</v>
      </c>
      <c r="J567" s="107" t="s">
        <v>7032</v>
      </c>
      <c r="K567" s="102" t="str">
        <f t="shared" si="24"/>
        <v>ACHTUNG! Anzahl Beobachtungen unter 10, Mittelwert und P95 sind statistisch nicht robust!</v>
      </c>
      <c r="L567" s="16" t="str">
        <f t="shared" si="25"/>
        <v>ACHTUNG! Anzahl Beobachtungen unter 10, Mittelwert und P95 sind statistisch nicht robust!</v>
      </c>
      <c r="M567" s="16" t="str">
        <f t="shared" si="26"/>
        <v>ACHTUNG! Anzahl Beobachtungen unter 60, P95 ist statistisch nicht robust!</v>
      </c>
    </row>
    <row r="568" spans="1:13" ht="16.5" x14ac:dyDescent="0.3">
      <c r="A568" s="9">
        <v>3</v>
      </c>
      <c r="B568" s="96" t="s">
        <v>1730</v>
      </c>
      <c r="C568" s="64">
        <v>1755</v>
      </c>
      <c r="D568" s="9" t="s">
        <v>2490</v>
      </c>
      <c r="E568" s="9">
        <v>1084</v>
      </c>
      <c r="F568" s="11">
        <v>1.6469520325246501</v>
      </c>
      <c r="G568" s="107" t="s">
        <v>7033</v>
      </c>
      <c r="H568" s="11">
        <v>1.16737464739389</v>
      </c>
      <c r="I568" s="11">
        <v>3.8087086041876201</v>
      </c>
      <c r="J568" s="107" t="s">
        <v>7034</v>
      </c>
      <c r="K568" s="102" t="str">
        <f t="shared" si="24"/>
        <v/>
      </c>
      <c r="L568" s="16" t="str">
        <f t="shared" si="25"/>
        <v/>
      </c>
      <c r="M568" s="16" t="str">
        <f t="shared" si="26"/>
        <v/>
      </c>
    </row>
    <row r="569" spans="1:13" ht="16.5" x14ac:dyDescent="0.3">
      <c r="A569" s="9">
        <v>4</v>
      </c>
      <c r="B569" s="96" t="s">
        <v>1731</v>
      </c>
      <c r="C569" s="64">
        <v>1756</v>
      </c>
      <c r="D569" s="9" t="s">
        <v>2491</v>
      </c>
      <c r="E569" s="9">
        <v>160</v>
      </c>
      <c r="F569" s="11">
        <v>1.23441094012226</v>
      </c>
      <c r="G569" s="107" t="s">
        <v>7035</v>
      </c>
      <c r="H569" s="11">
        <v>1.0092025552103501</v>
      </c>
      <c r="I569" s="11">
        <v>3.0641515878864301</v>
      </c>
      <c r="J569" s="107" t="s">
        <v>7036</v>
      </c>
      <c r="K569" s="102" t="str">
        <f t="shared" si="24"/>
        <v/>
      </c>
      <c r="L569" s="16" t="str">
        <f t="shared" si="25"/>
        <v/>
      </c>
      <c r="M569" s="16" t="str">
        <f t="shared" si="26"/>
        <v/>
      </c>
    </row>
    <row r="570" spans="1:13" ht="16.5" x14ac:dyDescent="0.3">
      <c r="A570" s="9">
        <v>5</v>
      </c>
      <c r="B570" s="96" t="s">
        <v>1732</v>
      </c>
      <c r="C570" s="64">
        <v>1757</v>
      </c>
      <c r="D570" s="9" t="s">
        <v>2492</v>
      </c>
      <c r="E570" s="9">
        <v>160</v>
      </c>
      <c r="F570" s="11">
        <v>1.23441094012226</v>
      </c>
      <c r="G570" s="107" t="s">
        <v>7037</v>
      </c>
      <c r="H570" s="11">
        <v>1.0092025552103501</v>
      </c>
      <c r="I570" s="11">
        <v>3.0641515878864301</v>
      </c>
      <c r="J570" s="107" t="s">
        <v>7036</v>
      </c>
      <c r="K570" s="102" t="str">
        <f t="shared" si="24"/>
        <v/>
      </c>
      <c r="L570" s="16" t="str">
        <f t="shared" si="25"/>
        <v/>
      </c>
      <c r="M570" s="16" t="str">
        <f t="shared" si="26"/>
        <v/>
      </c>
    </row>
    <row r="571" spans="1:13" ht="16.5" x14ac:dyDescent="0.3">
      <c r="A571" s="9">
        <v>4</v>
      </c>
      <c r="B571" s="96" t="s">
        <v>1733</v>
      </c>
      <c r="C571" s="64">
        <v>1759</v>
      </c>
      <c r="D571" s="9" t="s">
        <v>2493</v>
      </c>
      <c r="E571" s="9">
        <v>866</v>
      </c>
      <c r="F571" s="11">
        <v>1.54830867503325</v>
      </c>
      <c r="G571" s="107" t="s">
        <v>7038</v>
      </c>
      <c r="H571" s="11">
        <v>0.87541363234289404</v>
      </c>
      <c r="I571" s="11">
        <v>3.2364416922919301</v>
      </c>
      <c r="J571" s="107" t="s">
        <v>7039</v>
      </c>
      <c r="K571" s="102" t="str">
        <f t="shared" si="24"/>
        <v/>
      </c>
      <c r="L571" s="16" t="str">
        <f t="shared" si="25"/>
        <v/>
      </c>
      <c r="M571" s="16" t="str">
        <f t="shared" si="26"/>
        <v/>
      </c>
    </row>
    <row r="572" spans="1:13" ht="16.5" x14ac:dyDescent="0.3">
      <c r="A572" s="9">
        <v>5</v>
      </c>
      <c r="B572" s="96" t="s">
        <v>3738</v>
      </c>
      <c r="C572" s="64">
        <v>1765</v>
      </c>
      <c r="D572" s="9" t="s">
        <v>3950</v>
      </c>
      <c r="E572" s="9">
        <v>2</v>
      </c>
      <c r="F572" s="11">
        <v>2.7830835441400401</v>
      </c>
      <c r="G572" s="107" t="s">
        <v>7040</v>
      </c>
      <c r="H572" s="11">
        <v>1.3740701522529899</v>
      </c>
      <c r="I572" s="11">
        <v>3.9329137557215099</v>
      </c>
      <c r="J572" s="107" t="s">
        <v>7041</v>
      </c>
      <c r="K572" s="102" t="str">
        <f t="shared" si="24"/>
        <v>ACHTUNG! Anzahl Beobachtungen unter 10, Mittelwert und P95 sind statistisch nicht robust!</v>
      </c>
      <c r="L572" s="16" t="str">
        <f t="shared" si="25"/>
        <v>ACHTUNG! Anzahl Beobachtungen unter 10, Mittelwert und P95 sind statistisch nicht robust!</v>
      </c>
      <c r="M572" s="16" t="str">
        <f t="shared" si="26"/>
        <v>ACHTUNG! Anzahl Beobachtungen unter 60, P95 ist statistisch nicht robust!</v>
      </c>
    </row>
    <row r="573" spans="1:13" ht="16.5" x14ac:dyDescent="0.3">
      <c r="A573" s="9">
        <v>4</v>
      </c>
      <c r="B573" s="96" t="s">
        <v>1735</v>
      </c>
      <c r="C573" s="64">
        <v>1769</v>
      </c>
      <c r="D573" s="9" t="s">
        <v>2495</v>
      </c>
      <c r="E573" s="9">
        <v>72</v>
      </c>
      <c r="F573" s="11">
        <v>1.5730505197017699</v>
      </c>
      <c r="G573" s="107" t="s">
        <v>7042</v>
      </c>
      <c r="H573" s="11">
        <v>1.2003670600954</v>
      </c>
      <c r="I573" s="11">
        <v>3.9068397340174301</v>
      </c>
      <c r="J573" s="107" t="s">
        <v>7043</v>
      </c>
      <c r="K573" s="102" t="str">
        <f t="shared" si="24"/>
        <v/>
      </c>
      <c r="L573" s="16" t="str">
        <f t="shared" si="25"/>
        <v/>
      </c>
      <c r="M573" s="16" t="str">
        <f t="shared" si="26"/>
        <v/>
      </c>
    </row>
    <row r="574" spans="1:13" ht="16.5" x14ac:dyDescent="0.3">
      <c r="A574" s="9">
        <v>5</v>
      </c>
      <c r="B574" s="96" t="s">
        <v>1736</v>
      </c>
      <c r="C574" s="64">
        <v>1770</v>
      </c>
      <c r="D574" s="9" t="s">
        <v>2496</v>
      </c>
      <c r="E574" s="9">
        <v>72</v>
      </c>
      <c r="F574" s="11">
        <v>1.5730505197017699</v>
      </c>
      <c r="G574" s="107" t="s">
        <v>7044</v>
      </c>
      <c r="H574" s="11">
        <v>1.2003670600954</v>
      </c>
      <c r="I574" s="11">
        <v>3.9068397340174301</v>
      </c>
      <c r="J574" s="107" t="s">
        <v>7043</v>
      </c>
      <c r="K574" s="102" t="str">
        <f t="shared" si="24"/>
        <v/>
      </c>
      <c r="L574" s="16" t="str">
        <f t="shared" si="25"/>
        <v/>
      </c>
      <c r="M574" s="16" t="str">
        <f t="shared" si="26"/>
        <v/>
      </c>
    </row>
    <row r="575" spans="1:13" ht="16.5" x14ac:dyDescent="0.3">
      <c r="A575" s="9">
        <v>4</v>
      </c>
      <c r="B575" s="96" t="s">
        <v>3739</v>
      </c>
      <c r="C575" s="64">
        <v>1771</v>
      </c>
      <c r="D575" s="9" t="s">
        <v>3951</v>
      </c>
      <c r="E575" s="9">
        <v>3</v>
      </c>
      <c r="F575" s="11">
        <v>1.6373582601293899</v>
      </c>
      <c r="G575" s="107" t="s">
        <v>7045</v>
      </c>
      <c r="H575" s="11">
        <v>0.73339503513474702</v>
      </c>
      <c r="I575" s="11">
        <v>2.2994161076118398</v>
      </c>
      <c r="J575" s="107" t="s">
        <v>7046</v>
      </c>
      <c r="K575" s="102" t="str">
        <f t="shared" si="24"/>
        <v>ACHTUNG! Anzahl Beobachtungen unter 10, Mittelwert und P95 sind statistisch nicht robust!</v>
      </c>
      <c r="L575" s="16" t="str">
        <f t="shared" si="25"/>
        <v>ACHTUNG! Anzahl Beobachtungen unter 10, Mittelwert und P95 sind statistisch nicht robust!</v>
      </c>
      <c r="M575" s="16" t="str">
        <f t="shared" si="26"/>
        <v>ACHTUNG! Anzahl Beobachtungen unter 60, P95 ist statistisch nicht robust!</v>
      </c>
    </row>
    <row r="576" spans="1:13" ht="16.5" x14ac:dyDescent="0.3">
      <c r="A576" s="9">
        <v>5</v>
      </c>
      <c r="B576" s="96" t="s">
        <v>3740</v>
      </c>
      <c r="C576" s="64">
        <v>1772</v>
      </c>
      <c r="D576" s="9" t="s">
        <v>3952</v>
      </c>
      <c r="E576" s="9">
        <v>3</v>
      </c>
      <c r="F576" s="11">
        <v>1.6373582601293899</v>
      </c>
      <c r="G576" s="107" t="s">
        <v>7045</v>
      </c>
      <c r="H576" s="11">
        <v>0.73339503513474702</v>
      </c>
      <c r="I576" s="11">
        <v>2.2994161076118398</v>
      </c>
      <c r="J576" s="107" t="s">
        <v>7046</v>
      </c>
      <c r="K576" s="102" t="str">
        <f t="shared" si="24"/>
        <v>ACHTUNG! Anzahl Beobachtungen unter 10, Mittelwert und P95 sind statistisch nicht robust!</v>
      </c>
      <c r="L576" s="16" t="str">
        <f t="shared" si="25"/>
        <v>ACHTUNG! Anzahl Beobachtungen unter 10, Mittelwert und P95 sind statistisch nicht robust!</v>
      </c>
      <c r="M576" s="16" t="str">
        <f t="shared" si="26"/>
        <v>ACHTUNG! Anzahl Beobachtungen unter 60, P95 ist statistisch nicht robust!</v>
      </c>
    </row>
    <row r="577" spans="1:13" ht="16.5" x14ac:dyDescent="0.3">
      <c r="A577" s="9">
        <v>4</v>
      </c>
      <c r="B577" s="96" t="s">
        <v>1737</v>
      </c>
      <c r="C577" s="64">
        <v>1780</v>
      </c>
      <c r="D577" s="9" t="s">
        <v>2497</v>
      </c>
      <c r="E577" s="9">
        <v>25</v>
      </c>
      <c r="F577" s="11">
        <v>1.0461645180205299</v>
      </c>
      <c r="G577" s="107" t="s">
        <v>7047</v>
      </c>
      <c r="H577" s="11">
        <v>0.61807825316123</v>
      </c>
      <c r="I577" s="11">
        <v>2.4471934619414402</v>
      </c>
      <c r="J577" s="107" t="s">
        <v>7048</v>
      </c>
      <c r="K577" s="102" t="str">
        <f t="shared" si="24"/>
        <v>ACHTUNG! Anzahl Beobachtungen unter 60, P95 ist statistisch nicht robust!</v>
      </c>
      <c r="L577" s="16" t="str">
        <f t="shared" si="25"/>
        <v/>
      </c>
      <c r="M577" s="16" t="str">
        <f t="shared" si="26"/>
        <v>ACHTUNG! Anzahl Beobachtungen unter 60, P95 ist statistisch nicht robust!</v>
      </c>
    </row>
    <row r="578" spans="1:13" ht="16.5" x14ac:dyDescent="0.3">
      <c r="A578" s="9">
        <v>5</v>
      </c>
      <c r="B578" s="96" t="s">
        <v>1738</v>
      </c>
      <c r="C578" s="64">
        <v>1781</v>
      </c>
      <c r="D578" s="9" t="s">
        <v>2498</v>
      </c>
      <c r="E578" s="9">
        <v>25</v>
      </c>
      <c r="F578" s="11">
        <v>1.0461645180205299</v>
      </c>
      <c r="G578" s="107" t="s">
        <v>7049</v>
      </c>
      <c r="H578" s="11">
        <v>0.61807825316123</v>
      </c>
      <c r="I578" s="11">
        <v>2.4471934619414402</v>
      </c>
      <c r="J578" s="107" t="s">
        <v>7048</v>
      </c>
      <c r="K578" s="102" t="str">
        <f t="shared" si="24"/>
        <v>ACHTUNG! Anzahl Beobachtungen unter 60, P95 ist statistisch nicht robust!</v>
      </c>
      <c r="L578" s="16" t="str">
        <f t="shared" si="25"/>
        <v/>
      </c>
      <c r="M578" s="16" t="str">
        <f t="shared" si="26"/>
        <v>ACHTUNG! Anzahl Beobachtungen unter 60, P95 ist statistisch nicht robust!</v>
      </c>
    </row>
    <row r="579" spans="1:13" ht="16.5" x14ac:dyDescent="0.3">
      <c r="A579" s="9">
        <v>4</v>
      </c>
      <c r="B579" s="96" t="s">
        <v>1739</v>
      </c>
      <c r="C579" s="64">
        <v>1800</v>
      </c>
      <c r="D579" s="9" t="s">
        <v>2499</v>
      </c>
      <c r="E579" s="9">
        <v>58</v>
      </c>
      <c r="F579" s="11">
        <v>1.8218369947703199</v>
      </c>
      <c r="G579" s="107" t="s">
        <v>7050</v>
      </c>
      <c r="H579" s="11">
        <v>2.15518242406517</v>
      </c>
      <c r="I579" s="11">
        <v>5.5034297575666802</v>
      </c>
      <c r="J579" s="107" t="s">
        <v>7051</v>
      </c>
      <c r="K579" s="102" t="str">
        <f t="shared" si="24"/>
        <v>ACHTUNG! Anzahl Beobachtungen unter 60, P95 ist statistisch nicht robust!</v>
      </c>
      <c r="L579" s="16" t="str">
        <f t="shared" si="25"/>
        <v/>
      </c>
      <c r="M579" s="16" t="str">
        <f t="shared" si="26"/>
        <v>ACHTUNG! Anzahl Beobachtungen unter 60, P95 ist statistisch nicht robust!</v>
      </c>
    </row>
    <row r="580" spans="1:13" ht="16.5" x14ac:dyDescent="0.3">
      <c r="A580" s="9">
        <v>5</v>
      </c>
      <c r="B580" s="96" t="s">
        <v>1740</v>
      </c>
      <c r="C580" s="64">
        <v>1801</v>
      </c>
      <c r="D580" s="9" t="s">
        <v>2500</v>
      </c>
      <c r="E580" s="9">
        <v>58</v>
      </c>
      <c r="F580" s="11">
        <v>1.8218369947703199</v>
      </c>
      <c r="G580" s="107" t="s">
        <v>7052</v>
      </c>
      <c r="H580" s="11">
        <v>2.15518242406517</v>
      </c>
      <c r="I580" s="11">
        <v>5.5034297575666802</v>
      </c>
      <c r="J580" s="107" t="s">
        <v>7051</v>
      </c>
      <c r="K580" s="102" t="str">
        <f t="shared" ref="K580:K643" si="27">IF(NOT(L580=""),L580,IF(NOT(M580=""),M580,""))</f>
        <v>ACHTUNG! Anzahl Beobachtungen unter 60, P95 ist statistisch nicht robust!</v>
      </c>
      <c r="L580" s="16" t="str">
        <f t="shared" ref="L580:L643" si="28">IF(E580&lt;10,"ACHTUNG! Anzahl Beobachtungen unter 10, Mittelwert und P95 sind statistisch nicht robust!","")</f>
        <v/>
      </c>
      <c r="M580" s="16" t="str">
        <f t="shared" ref="M580:M643" si="29">IF(E580&lt;60,"ACHTUNG! Anzahl Beobachtungen unter 60, P95 ist statistisch nicht robust!","")</f>
        <v>ACHTUNG! Anzahl Beobachtungen unter 60, P95 ist statistisch nicht robust!</v>
      </c>
    </row>
    <row r="581" spans="1:13" ht="16.5" x14ac:dyDescent="0.3">
      <c r="A581" s="9">
        <v>2</v>
      </c>
      <c r="B581" s="96" t="s">
        <v>1741</v>
      </c>
      <c r="C581" s="64">
        <v>1814</v>
      </c>
      <c r="D581" s="9" t="s">
        <v>2501</v>
      </c>
      <c r="E581" s="9">
        <v>1226</v>
      </c>
      <c r="F581" s="11">
        <v>0.69085432917898404</v>
      </c>
      <c r="G581" s="107" t="s">
        <v>7053</v>
      </c>
      <c r="H581" s="11">
        <v>1.05497891570587</v>
      </c>
      <c r="I581" s="11">
        <v>2.4470220348911198</v>
      </c>
      <c r="J581" s="107" t="s">
        <v>7054</v>
      </c>
      <c r="K581" s="102" t="str">
        <f t="shared" si="27"/>
        <v/>
      </c>
      <c r="L581" s="16" t="str">
        <f t="shared" si="28"/>
        <v/>
      </c>
      <c r="M581" s="16" t="str">
        <f t="shared" si="29"/>
        <v/>
      </c>
    </row>
    <row r="582" spans="1:13" ht="16.5" x14ac:dyDescent="0.3">
      <c r="A582" s="9">
        <v>3</v>
      </c>
      <c r="B582" s="96" t="s">
        <v>1742</v>
      </c>
      <c r="C582" s="64">
        <v>1815</v>
      </c>
      <c r="D582" s="9" t="s">
        <v>2502</v>
      </c>
      <c r="E582" s="9">
        <v>214</v>
      </c>
      <c r="F582" s="11">
        <v>0.60373492450056498</v>
      </c>
      <c r="G582" s="107" t="s">
        <v>7055</v>
      </c>
      <c r="H582" s="11">
        <v>0.63802675005023901</v>
      </c>
      <c r="I582" s="11">
        <v>1.8890717238991099</v>
      </c>
      <c r="J582" s="107" t="s">
        <v>7056</v>
      </c>
      <c r="K582" s="102" t="str">
        <f t="shared" si="27"/>
        <v/>
      </c>
      <c r="L582" s="16" t="str">
        <f t="shared" si="28"/>
        <v/>
      </c>
      <c r="M582" s="16" t="str">
        <f t="shared" si="29"/>
        <v/>
      </c>
    </row>
    <row r="583" spans="1:13" ht="16.5" x14ac:dyDescent="0.3">
      <c r="A583" s="9">
        <v>4</v>
      </c>
      <c r="B583" s="96" t="s">
        <v>3158</v>
      </c>
      <c r="C583" s="64">
        <v>1820</v>
      </c>
      <c r="D583" s="9" t="s">
        <v>3471</v>
      </c>
      <c r="E583" s="9">
        <v>7</v>
      </c>
      <c r="F583" s="11">
        <v>0.38166496549942203</v>
      </c>
      <c r="G583" s="107" t="s">
        <v>7057</v>
      </c>
      <c r="H583" s="11">
        <v>0.32414841507241399</v>
      </c>
      <c r="I583" s="11">
        <v>0.71545335924949405</v>
      </c>
      <c r="J583" s="107" t="s">
        <v>7058</v>
      </c>
      <c r="K583" s="102" t="str">
        <f t="shared" si="27"/>
        <v>ACHTUNG! Anzahl Beobachtungen unter 10, Mittelwert und P95 sind statistisch nicht robust!</v>
      </c>
      <c r="L583" s="16" t="str">
        <f t="shared" si="28"/>
        <v>ACHTUNG! Anzahl Beobachtungen unter 10, Mittelwert und P95 sind statistisch nicht robust!</v>
      </c>
      <c r="M583" s="16" t="str">
        <f t="shared" si="29"/>
        <v>ACHTUNG! Anzahl Beobachtungen unter 60, P95 ist statistisch nicht robust!</v>
      </c>
    </row>
    <row r="584" spans="1:13" ht="16.5" x14ac:dyDescent="0.3">
      <c r="A584" s="9">
        <v>4</v>
      </c>
      <c r="B584" s="96" t="s">
        <v>3741</v>
      </c>
      <c r="C584" s="64">
        <v>1821</v>
      </c>
      <c r="D584" s="9" t="s">
        <v>3953</v>
      </c>
      <c r="E584" s="9">
        <v>10</v>
      </c>
      <c r="F584" s="11">
        <v>0.28927308471400398</v>
      </c>
      <c r="G584" s="107" t="s">
        <v>7059</v>
      </c>
      <c r="H584" s="11">
        <v>0.26021829786335698</v>
      </c>
      <c r="I584" s="11">
        <v>0.64530643251988296</v>
      </c>
      <c r="J584" s="107" t="s">
        <v>7060</v>
      </c>
      <c r="K584" s="102" t="str">
        <f t="shared" si="27"/>
        <v>ACHTUNG! Anzahl Beobachtungen unter 60, P95 ist statistisch nicht robust!</v>
      </c>
      <c r="L584" s="16" t="str">
        <f t="shared" si="28"/>
        <v/>
      </c>
      <c r="M584" s="16" t="str">
        <f t="shared" si="29"/>
        <v>ACHTUNG! Anzahl Beobachtungen unter 60, P95 ist statistisch nicht robust!</v>
      </c>
    </row>
    <row r="585" spans="1:13" ht="16.5" x14ac:dyDescent="0.3">
      <c r="A585" s="9">
        <v>4</v>
      </c>
      <c r="B585" s="96" t="s">
        <v>1743</v>
      </c>
      <c r="C585" s="64">
        <v>1822</v>
      </c>
      <c r="D585" s="9" t="s">
        <v>2503</v>
      </c>
      <c r="E585" s="9">
        <v>90</v>
      </c>
      <c r="F585" s="11">
        <v>0.29087144250953101</v>
      </c>
      <c r="G585" s="107" t="s">
        <v>7061</v>
      </c>
      <c r="H585" s="11">
        <v>0.32453673499638103</v>
      </c>
      <c r="I585" s="11">
        <v>0.86380162310977904</v>
      </c>
      <c r="J585" s="107" t="s">
        <v>7062</v>
      </c>
      <c r="K585" s="102" t="str">
        <f t="shared" si="27"/>
        <v/>
      </c>
      <c r="L585" s="16" t="str">
        <f t="shared" si="28"/>
        <v/>
      </c>
      <c r="M585" s="16" t="str">
        <f t="shared" si="29"/>
        <v/>
      </c>
    </row>
    <row r="586" spans="1:13" ht="16.5" x14ac:dyDescent="0.3">
      <c r="A586" s="9">
        <v>4</v>
      </c>
      <c r="B586" s="96" t="s">
        <v>3159</v>
      </c>
      <c r="C586" s="64">
        <v>1823</v>
      </c>
      <c r="D586" s="9" t="s">
        <v>3472</v>
      </c>
      <c r="E586" s="9">
        <v>33</v>
      </c>
      <c r="F586" s="11">
        <v>0.53654977034099405</v>
      </c>
      <c r="G586" s="107" t="s">
        <v>7063</v>
      </c>
      <c r="H586" s="11">
        <v>0.61344126304103896</v>
      </c>
      <c r="I586" s="11">
        <v>1.6609525515216199</v>
      </c>
      <c r="J586" s="107" t="s">
        <v>7064</v>
      </c>
      <c r="K586" s="102" t="str">
        <f t="shared" si="27"/>
        <v>ACHTUNG! Anzahl Beobachtungen unter 60, P95 ist statistisch nicht robust!</v>
      </c>
      <c r="L586" s="16" t="str">
        <f t="shared" si="28"/>
        <v/>
      </c>
      <c r="M586" s="16" t="str">
        <f t="shared" si="29"/>
        <v>ACHTUNG! Anzahl Beobachtungen unter 60, P95 ist statistisch nicht robust!</v>
      </c>
    </row>
    <row r="587" spans="1:13" ht="16.5" x14ac:dyDescent="0.3">
      <c r="A587" s="9">
        <v>4</v>
      </c>
      <c r="B587" s="96" t="s">
        <v>3160</v>
      </c>
      <c r="C587" s="64">
        <v>1824</v>
      </c>
      <c r="D587" s="9" t="s">
        <v>3473</v>
      </c>
      <c r="E587" s="9">
        <v>14</v>
      </c>
      <c r="F587" s="11">
        <v>0.65265010986744398</v>
      </c>
      <c r="G587" s="107" t="s">
        <v>7065</v>
      </c>
      <c r="H587" s="11">
        <v>0.50103477485235404</v>
      </c>
      <c r="I587" s="11">
        <v>1.4713889914023199</v>
      </c>
      <c r="J587" s="107" t="s">
        <v>7066</v>
      </c>
      <c r="K587" s="102" t="str">
        <f t="shared" si="27"/>
        <v>ACHTUNG! Anzahl Beobachtungen unter 60, P95 ist statistisch nicht robust!</v>
      </c>
      <c r="L587" s="16" t="str">
        <f t="shared" si="28"/>
        <v/>
      </c>
      <c r="M587" s="16" t="str">
        <f t="shared" si="29"/>
        <v>ACHTUNG! Anzahl Beobachtungen unter 60, P95 ist statistisch nicht robust!</v>
      </c>
    </row>
    <row r="588" spans="1:13" ht="16.5" x14ac:dyDescent="0.3">
      <c r="A588" s="9">
        <v>4</v>
      </c>
      <c r="B588" s="96" t="s">
        <v>3742</v>
      </c>
      <c r="C588" s="64">
        <v>1825</v>
      </c>
      <c r="D588" s="9" t="s">
        <v>3954</v>
      </c>
      <c r="E588" s="9">
        <v>4</v>
      </c>
      <c r="F588" s="11">
        <v>1.0278238571421701</v>
      </c>
      <c r="G588" s="107" t="s">
        <v>7067</v>
      </c>
      <c r="H588" s="11">
        <v>1.3893251202802399</v>
      </c>
      <c r="I588" s="11">
        <v>2.6889527840851102</v>
      </c>
      <c r="J588" s="107" t="s">
        <v>7068</v>
      </c>
      <c r="K588" s="102" t="str">
        <f t="shared" si="27"/>
        <v>ACHTUNG! Anzahl Beobachtungen unter 10, Mittelwert und P95 sind statistisch nicht robust!</v>
      </c>
      <c r="L588" s="16" t="str">
        <f t="shared" si="28"/>
        <v>ACHTUNG! Anzahl Beobachtungen unter 10, Mittelwert und P95 sind statistisch nicht robust!</v>
      </c>
      <c r="M588" s="16" t="str">
        <f t="shared" si="29"/>
        <v>ACHTUNG! Anzahl Beobachtungen unter 60, P95 ist statistisch nicht robust!</v>
      </c>
    </row>
    <row r="589" spans="1:13" ht="16.5" x14ac:dyDescent="0.3">
      <c r="A589" s="9">
        <v>4</v>
      </c>
      <c r="B589" s="96" t="s">
        <v>3743</v>
      </c>
      <c r="C589" s="64">
        <v>1826</v>
      </c>
      <c r="D589" s="9" t="s">
        <v>3955</v>
      </c>
      <c r="E589" s="9">
        <v>3</v>
      </c>
      <c r="F589" s="11">
        <v>1.8033284498189599</v>
      </c>
      <c r="G589" s="107" t="s">
        <v>7069</v>
      </c>
      <c r="H589" s="11">
        <v>1.30603141375446</v>
      </c>
      <c r="I589" s="11">
        <v>2.5762615512855001</v>
      </c>
      <c r="J589" s="107" t="s">
        <v>7070</v>
      </c>
      <c r="K589" s="102" t="str">
        <f t="shared" si="27"/>
        <v>ACHTUNG! Anzahl Beobachtungen unter 10, Mittelwert und P95 sind statistisch nicht robust!</v>
      </c>
      <c r="L589" s="16" t="str">
        <f t="shared" si="28"/>
        <v>ACHTUNG! Anzahl Beobachtungen unter 10, Mittelwert und P95 sind statistisch nicht robust!</v>
      </c>
      <c r="M589" s="16" t="str">
        <f t="shared" si="29"/>
        <v>ACHTUNG! Anzahl Beobachtungen unter 60, P95 ist statistisch nicht robust!</v>
      </c>
    </row>
    <row r="590" spans="1:13" ht="16.5" x14ac:dyDescent="0.3">
      <c r="A590" s="9">
        <v>4</v>
      </c>
      <c r="B590" s="96" t="s">
        <v>3161</v>
      </c>
      <c r="C590" s="64">
        <v>1827</v>
      </c>
      <c r="D590" s="9" t="s">
        <v>3474</v>
      </c>
      <c r="E590" s="9">
        <v>8</v>
      </c>
      <c r="F590" s="11">
        <v>0.67475229314742802</v>
      </c>
      <c r="G590" s="107" t="s">
        <v>7071</v>
      </c>
      <c r="H590" s="11">
        <v>0.33484187202010302</v>
      </c>
      <c r="I590" s="11">
        <v>1.1384683625918099</v>
      </c>
      <c r="J590" s="107" t="s">
        <v>7072</v>
      </c>
      <c r="K590" s="102" t="str">
        <f t="shared" si="27"/>
        <v>ACHTUNG! Anzahl Beobachtungen unter 10, Mittelwert und P95 sind statistisch nicht robust!</v>
      </c>
      <c r="L590" s="16" t="str">
        <f t="shared" si="28"/>
        <v>ACHTUNG! Anzahl Beobachtungen unter 10, Mittelwert und P95 sind statistisch nicht robust!</v>
      </c>
      <c r="M590" s="16" t="str">
        <f t="shared" si="29"/>
        <v>ACHTUNG! Anzahl Beobachtungen unter 60, P95 ist statistisch nicht robust!</v>
      </c>
    </row>
    <row r="591" spans="1:13" ht="16.5" x14ac:dyDescent="0.3">
      <c r="A591" s="9">
        <v>3</v>
      </c>
      <c r="B591" s="96" t="s">
        <v>1744</v>
      </c>
      <c r="C591" s="64">
        <v>1828</v>
      </c>
      <c r="D591" s="9" t="s">
        <v>2504</v>
      </c>
      <c r="E591" s="9">
        <v>949</v>
      </c>
      <c r="F591" s="11">
        <v>0.52002810919475595</v>
      </c>
      <c r="G591" s="107" t="s">
        <v>7073</v>
      </c>
      <c r="H591" s="11">
        <v>0.82135645904018195</v>
      </c>
      <c r="I591" s="11">
        <v>1.1933556320879699</v>
      </c>
      <c r="J591" s="107" t="s">
        <v>7074</v>
      </c>
      <c r="K591" s="102" t="str">
        <f t="shared" si="27"/>
        <v/>
      </c>
      <c r="L591" s="16" t="str">
        <f t="shared" si="28"/>
        <v/>
      </c>
      <c r="M591" s="16" t="str">
        <f t="shared" si="29"/>
        <v/>
      </c>
    </row>
    <row r="592" spans="1:13" ht="16.5" x14ac:dyDescent="0.3">
      <c r="A592" s="9">
        <v>4</v>
      </c>
      <c r="B592" s="96" t="s">
        <v>1745</v>
      </c>
      <c r="C592" s="64">
        <v>1829</v>
      </c>
      <c r="D592" s="9" t="s">
        <v>2505</v>
      </c>
      <c r="E592" s="9">
        <v>887</v>
      </c>
      <c r="F592" s="11">
        <v>0.38495757404179398</v>
      </c>
      <c r="G592" s="107" t="s">
        <v>7075</v>
      </c>
      <c r="H592" s="11">
        <v>0.21401461861309501</v>
      </c>
      <c r="I592" s="11">
        <v>0.71472210631888</v>
      </c>
      <c r="J592" s="107" t="s">
        <v>7076</v>
      </c>
      <c r="K592" s="102" t="str">
        <f t="shared" si="27"/>
        <v/>
      </c>
      <c r="L592" s="16" t="str">
        <f t="shared" si="28"/>
        <v/>
      </c>
      <c r="M592" s="16" t="str">
        <f t="shared" si="29"/>
        <v/>
      </c>
    </row>
    <row r="593" spans="1:13" ht="16.5" x14ac:dyDescent="0.3">
      <c r="A593" s="9">
        <v>4</v>
      </c>
      <c r="B593" s="96" t="s">
        <v>3162</v>
      </c>
      <c r="C593" s="64">
        <v>1854</v>
      </c>
      <c r="D593" s="9" t="s">
        <v>3475</v>
      </c>
      <c r="E593" s="9">
        <v>73</v>
      </c>
      <c r="F593" s="11">
        <v>2.1681045428039298</v>
      </c>
      <c r="G593" s="107" t="s">
        <v>7077</v>
      </c>
      <c r="H593" s="11">
        <v>2.4003267421162802</v>
      </c>
      <c r="I593" s="11">
        <v>5.92402914134599</v>
      </c>
      <c r="J593" s="107" t="s">
        <v>7078</v>
      </c>
      <c r="K593" s="102" t="str">
        <f t="shared" si="27"/>
        <v/>
      </c>
      <c r="L593" s="16" t="str">
        <f t="shared" si="28"/>
        <v/>
      </c>
      <c r="M593" s="16" t="str">
        <f t="shared" si="29"/>
        <v/>
      </c>
    </row>
    <row r="594" spans="1:13" ht="16.5" x14ac:dyDescent="0.3">
      <c r="A594" s="9">
        <v>5</v>
      </c>
      <c r="B594" s="96" t="s">
        <v>3163</v>
      </c>
      <c r="C594" s="64">
        <v>1855</v>
      </c>
      <c r="D594" s="9" t="s">
        <v>3476</v>
      </c>
      <c r="E594" s="9">
        <v>20</v>
      </c>
      <c r="F594" s="11">
        <v>2.7576452880404201</v>
      </c>
      <c r="G594" s="107" t="s">
        <v>7079</v>
      </c>
      <c r="H594" s="11">
        <v>2.4807102958435898</v>
      </c>
      <c r="I594" s="11">
        <v>7.4171446218730601</v>
      </c>
      <c r="J594" s="107" t="s">
        <v>7080</v>
      </c>
      <c r="K594" s="102" t="str">
        <f t="shared" si="27"/>
        <v>ACHTUNG! Anzahl Beobachtungen unter 60, P95 ist statistisch nicht robust!</v>
      </c>
      <c r="L594" s="16" t="str">
        <f t="shared" si="28"/>
        <v/>
      </c>
      <c r="M594" s="16" t="str">
        <f t="shared" si="29"/>
        <v>ACHTUNG! Anzahl Beobachtungen unter 60, P95 ist statistisch nicht robust!</v>
      </c>
    </row>
    <row r="595" spans="1:13" ht="16.5" x14ac:dyDescent="0.3">
      <c r="A595" s="9">
        <v>5</v>
      </c>
      <c r="B595" s="96" t="s">
        <v>3164</v>
      </c>
      <c r="C595" s="64">
        <v>1856</v>
      </c>
      <c r="D595" s="9" t="s">
        <v>3477</v>
      </c>
      <c r="E595" s="9">
        <v>4</v>
      </c>
      <c r="F595" s="11">
        <v>2.9577637166502102</v>
      </c>
      <c r="G595" s="107" t="s">
        <v>7081</v>
      </c>
      <c r="H595" s="11">
        <v>1.9855747795307499</v>
      </c>
      <c r="I595" s="11">
        <v>5.0155401557285</v>
      </c>
      <c r="J595" s="107" t="s">
        <v>7082</v>
      </c>
      <c r="K595" s="102" t="str">
        <f t="shared" si="27"/>
        <v>ACHTUNG! Anzahl Beobachtungen unter 10, Mittelwert und P95 sind statistisch nicht robust!</v>
      </c>
      <c r="L595" s="16" t="str">
        <f t="shared" si="28"/>
        <v>ACHTUNG! Anzahl Beobachtungen unter 10, Mittelwert und P95 sind statistisch nicht robust!</v>
      </c>
      <c r="M595" s="16" t="str">
        <f t="shared" si="29"/>
        <v>ACHTUNG! Anzahl Beobachtungen unter 60, P95 ist statistisch nicht robust!</v>
      </c>
    </row>
    <row r="596" spans="1:13" ht="16.5" x14ac:dyDescent="0.3">
      <c r="A596" s="9">
        <v>5</v>
      </c>
      <c r="B596" s="96" t="s">
        <v>3165</v>
      </c>
      <c r="C596" s="64">
        <v>1859</v>
      </c>
      <c r="D596" s="9" t="s">
        <v>3478</v>
      </c>
      <c r="E596" s="9">
        <v>14</v>
      </c>
      <c r="F596" s="11">
        <v>1.1341580543496299</v>
      </c>
      <c r="G596" s="107" t="s">
        <v>7083</v>
      </c>
      <c r="H596" s="11">
        <v>1.17160704641845</v>
      </c>
      <c r="I596" s="11">
        <v>3.6159108477800701</v>
      </c>
      <c r="J596" s="107" t="s">
        <v>7084</v>
      </c>
      <c r="K596" s="102" t="str">
        <f t="shared" si="27"/>
        <v>ACHTUNG! Anzahl Beobachtungen unter 60, P95 ist statistisch nicht robust!</v>
      </c>
      <c r="L596" s="16" t="str">
        <f t="shared" si="28"/>
        <v/>
      </c>
      <c r="M596" s="16" t="str">
        <f t="shared" si="29"/>
        <v>ACHTUNG! Anzahl Beobachtungen unter 60, P95 ist statistisch nicht robust!</v>
      </c>
    </row>
    <row r="597" spans="1:13" ht="16.5" x14ac:dyDescent="0.3">
      <c r="A597" s="9">
        <v>5</v>
      </c>
      <c r="B597" s="96" t="s">
        <v>3166</v>
      </c>
      <c r="C597" s="64">
        <v>1860</v>
      </c>
      <c r="D597" s="9" t="s">
        <v>3479</v>
      </c>
      <c r="E597" s="9">
        <v>1</v>
      </c>
      <c r="F597" s="11">
        <v>0.98496835443038</v>
      </c>
      <c r="G597" s="107"/>
      <c r="H597" s="11"/>
      <c r="I597" s="11"/>
      <c r="J597" s="107"/>
      <c r="K597" s="102" t="str">
        <f t="shared" si="27"/>
        <v>ACHTUNG! Anzahl Beobachtungen unter 10, Mittelwert und P95 sind statistisch nicht robust!</v>
      </c>
      <c r="L597" s="16" t="str">
        <f t="shared" si="28"/>
        <v>ACHTUNG! Anzahl Beobachtungen unter 10, Mittelwert und P95 sind statistisch nicht robust!</v>
      </c>
      <c r="M597" s="16" t="str">
        <f t="shared" si="29"/>
        <v>ACHTUNG! Anzahl Beobachtungen unter 60, P95 ist statistisch nicht robust!</v>
      </c>
    </row>
    <row r="598" spans="1:13" ht="16.5" x14ac:dyDescent="0.3">
      <c r="A598" s="9">
        <v>5</v>
      </c>
      <c r="B598" s="96" t="s">
        <v>3744</v>
      </c>
      <c r="C598" s="64">
        <v>1861</v>
      </c>
      <c r="D598" s="9" t="s">
        <v>3956</v>
      </c>
      <c r="E598" s="9">
        <v>4</v>
      </c>
      <c r="F598" s="11">
        <v>0.70414920842484197</v>
      </c>
      <c r="G598" s="107" t="s">
        <v>7085</v>
      </c>
      <c r="H598" s="11">
        <v>0.246267582782732</v>
      </c>
      <c r="I598" s="11">
        <v>0.89575352382363305</v>
      </c>
      <c r="J598" s="107" t="s">
        <v>7086</v>
      </c>
      <c r="K598" s="102" t="str">
        <f t="shared" si="27"/>
        <v>ACHTUNG! Anzahl Beobachtungen unter 10, Mittelwert und P95 sind statistisch nicht robust!</v>
      </c>
      <c r="L598" s="16" t="str">
        <f t="shared" si="28"/>
        <v>ACHTUNG! Anzahl Beobachtungen unter 10, Mittelwert und P95 sind statistisch nicht robust!</v>
      </c>
      <c r="M598" s="16" t="str">
        <f t="shared" si="29"/>
        <v>ACHTUNG! Anzahl Beobachtungen unter 60, P95 ist statistisch nicht robust!</v>
      </c>
    </row>
    <row r="599" spans="1:13" ht="16.5" x14ac:dyDescent="0.3">
      <c r="A599" s="9">
        <v>5</v>
      </c>
      <c r="B599" s="96" t="s">
        <v>3168</v>
      </c>
      <c r="C599" s="64">
        <v>1866</v>
      </c>
      <c r="D599" s="9" t="s">
        <v>3481</v>
      </c>
      <c r="E599" s="9">
        <v>6</v>
      </c>
      <c r="F599" s="11">
        <v>5.0722164997509802</v>
      </c>
      <c r="G599" s="107" t="s">
        <v>7087</v>
      </c>
      <c r="H599" s="11">
        <v>5.5008707973530102</v>
      </c>
      <c r="I599" s="11">
        <v>13.6740570758187</v>
      </c>
      <c r="J599" s="107" t="s">
        <v>7088</v>
      </c>
      <c r="K599" s="102" t="str">
        <f t="shared" si="27"/>
        <v>ACHTUNG! Anzahl Beobachtungen unter 10, Mittelwert und P95 sind statistisch nicht robust!</v>
      </c>
      <c r="L599" s="16" t="str">
        <f t="shared" si="28"/>
        <v>ACHTUNG! Anzahl Beobachtungen unter 10, Mittelwert und P95 sind statistisch nicht robust!</v>
      </c>
      <c r="M599" s="16" t="str">
        <f t="shared" si="29"/>
        <v>ACHTUNG! Anzahl Beobachtungen unter 60, P95 ist statistisch nicht robust!</v>
      </c>
    </row>
    <row r="600" spans="1:13" ht="16.5" x14ac:dyDescent="0.3">
      <c r="A600" s="9">
        <v>3</v>
      </c>
      <c r="B600" s="96" t="s">
        <v>1752</v>
      </c>
      <c r="C600" s="64">
        <v>1868</v>
      </c>
      <c r="D600" s="9" t="s">
        <v>2512</v>
      </c>
      <c r="E600" s="9">
        <v>148</v>
      </c>
      <c r="F600" s="11">
        <v>1.6723876470769601</v>
      </c>
      <c r="G600" s="107" t="s">
        <v>7089</v>
      </c>
      <c r="H600" s="11">
        <v>1.8159150554864401</v>
      </c>
      <c r="I600" s="11">
        <v>5.0492989348097401</v>
      </c>
      <c r="J600" s="107" t="s">
        <v>7090</v>
      </c>
      <c r="K600" s="102" t="str">
        <f t="shared" si="27"/>
        <v/>
      </c>
      <c r="L600" s="16" t="str">
        <f t="shared" si="28"/>
        <v/>
      </c>
      <c r="M600" s="16" t="str">
        <f t="shared" si="29"/>
        <v/>
      </c>
    </row>
    <row r="601" spans="1:13" ht="16.5" x14ac:dyDescent="0.3">
      <c r="A601" s="9">
        <v>4</v>
      </c>
      <c r="B601" s="96" t="s">
        <v>3169</v>
      </c>
      <c r="C601" s="64">
        <v>1870</v>
      </c>
      <c r="D601" s="9" t="s">
        <v>3482</v>
      </c>
      <c r="E601" s="9">
        <v>86</v>
      </c>
      <c r="F601" s="11">
        <v>2.2296221195456098</v>
      </c>
      <c r="G601" s="107" t="s">
        <v>7091</v>
      </c>
      <c r="H601" s="11">
        <v>2.1629184509344901</v>
      </c>
      <c r="I601" s="11">
        <v>5.25880072392932</v>
      </c>
      <c r="J601" s="107" t="s">
        <v>7092</v>
      </c>
      <c r="K601" s="102" t="str">
        <f t="shared" si="27"/>
        <v/>
      </c>
      <c r="L601" s="16" t="str">
        <f t="shared" si="28"/>
        <v/>
      </c>
      <c r="M601" s="16" t="str">
        <f t="shared" si="29"/>
        <v/>
      </c>
    </row>
    <row r="602" spans="1:13" ht="16.5" x14ac:dyDescent="0.3">
      <c r="A602" s="9">
        <v>4</v>
      </c>
      <c r="B602" s="96" t="s">
        <v>3170</v>
      </c>
      <c r="C602" s="64">
        <v>1872</v>
      </c>
      <c r="D602" s="9" t="s">
        <v>3483</v>
      </c>
      <c r="E602" s="9">
        <v>16</v>
      </c>
      <c r="F602" s="11">
        <v>0.47836290719269797</v>
      </c>
      <c r="G602" s="107" t="s">
        <v>7093</v>
      </c>
      <c r="H602" s="11">
        <v>0.43007393325834498</v>
      </c>
      <c r="I602" s="11">
        <v>1.42245942419052</v>
      </c>
      <c r="J602" s="107" t="s">
        <v>7094</v>
      </c>
      <c r="K602" s="102" t="str">
        <f t="shared" si="27"/>
        <v>ACHTUNG! Anzahl Beobachtungen unter 60, P95 ist statistisch nicht robust!</v>
      </c>
      <c r="L602" s="16" t="str">
        <f t="shared" si="28"/>
        <v/>
      </c>
      <c r="M602" s="16" t="str">
        <f t="shared" si="29"/>
        <v>ACHTUNG! Anzahl Beobachtungen unter 60, P95 ist statistisch nicht robust!</v>
      </c>
    </row>
    <row r="603" spans="1:13" ht="16.5" x14ac:dyDescent="0.3">
      <c r="A603" s="9">
        <v>5</v>
      </c>
      <c r="B603" s="96" t="s">
        <v>3745</v>
      </c>
      <c r="C603" s="64">
        <v>1874</v>
      </c>
      <c r="D603" s="9" t="s">
        <v>3957</v>
      </c>
      <c r="E603" s="9">
        <v>1</v>
      </c>
      <c r="F603" s="11">
        <v>0.61475409836065598</v>
      </c>
      <c r="G603" s="107"/>
      <c r="H603" s="11"/>
      <c r="I603" s="11"/>
      <c r="J603" s="107"/>
      <c r="K603" s="102" t="str">
        <f t="shared" si="27"/>
        <v>ACHTUNG! Anzahl Beobachtungen unter 10, Mittelwert und P95 sind statistisch nicht robust!</v>
      </c>
      <c r="L603" s="16" t="str">
        <f t="shared" si="28"/>
        <v>ACHTUNG! Anzahl Beobachtungen unter 10, Mittelwert und P95 sind statistisch nicht robust!</v>
      </c>
      <c r="M603" s="16" t="str">
        <f t="shared" si="29"/>
        <v>ACHTUNG! Anzahl Beobachtungen unter 60, P95 ist statistisch nicht robust!</v>
      </c>
    </row>
    <row r="604" spans="1:13" ht="16.5" x14ac:dyDescent="0.3">
      <c r="A604" s="9">
        <v>5</v>
      </c>
      <c r="B604" s="96" t="s">
        <v>3171</v>
      </c>
      <c r="C604" s="64">
        <v>1875</v>
      </c>
      <c r="D604" s="9" t="s">
        <v>3484</v>
      </c>
      <c r="E604" s="9">
        <v>2</v>
      </c>
      <c r="F604" s="11">
        <v>0.30117496427997198</v>
      </c>
      <c r="G604" s="107" t="s">
        <v>7095</v>
      </c>
      <c r="H604" s="11">
        <v>0.25095024198245902</v>
      </c>
      <c r="I604" s="11">
        <v>0.46087872034155303</v>
      </c>
      <c r="J604" s="107" t="s">
        <v>7096</v>
      </c>
      <c r="K604" s="102" t="str">
        <f t="shared" si="27"/>
        <v>ACHTUNG! Anzahl Beobachtungen unter 10, Mittelwert und P95 sind statistisch nicht robust!</v>
      </c>
      <c r="L604" s="16" t="str">
        <f t="shared" si="28"/>
        <v>ACHTUNG! Anzahl Beobachtungen unter 10, Mittelwert und P95 sind statistisch nicht robust!</v>
      </c>
      <c r="M604" s="16" t="str">
        <f t="shared" si="29"/>
        <v>ACHTUNG! Anzahl Beobachtungen unter 60, P95 ist statistisch nicht robust!</v>
      </c>
    </row>
    <row r="605" spans="1:13" ht="16.5" x14ac:dyDescent="0.3">
      <c r="A605" s="9">
        <v>4</v>
      </c>
      <c r="B605" s="96" t="s">
        <v>3746</v>
      </c>
      <c r="C605" s="64">
        <v>1885</v>
      </c>
      <c r="D605" s="9" t="s">
        <v>3958</v>
      </c>
      <c r="E605" s="9">
        <v>1</v>
      </c>
      <c r="F605" s="11">
        <v>1.50220911702945</v>
      </c>
      <c r="G605" s="107"/>
      <c r="H605" s="11"/>
      <c r="I605" s="11"/>
      <c r="J605" s="107"/>
      <c r="K605" s="102" t="str">
        <f t="shared" si="27"/>
        <v>ACHTUNG! Anzahl Beobachtungen unter 10, Mittelwert und P95 sind statistisch nicht robust!</v>
      </c>
      <c r="L605" s="16" t="str">
        <f t="shared" si="28"/>
        <v>ACHTUNG! Anzahl Beobachtungen unter 10, Mittelwert und P95 sind statistisch nicht robust!</v>
      </c>
      <c r="M605" s="16" t="str">
        <f t="shared" si="29"/>
        <v>ACHTUNG! Anzahl Beobachtungen unter 60, P95 ist statistisch nicht robust!</v>
      </c>
    </row>
    <row r="606" spans="1:13" ht="16.5" x14ac:dyDescent="0.3">
      <c r="A606" s="9">
        <v>4</v>
      </c>
      <c r="B606" s="96" t="s">
        <v>3172</v>
      </c>
      <c r="C606" s="64">
        <v>1886</v>
      </c>
      <c r="D606" s="9" t="s">
        <v>3485</v>
      </c>
      <c r="E606" s="9">
        <v>50</v>
      </c>
      <c r="F606" s="11">
        <v>1.1140553925024399</v>
      </c>
      <c r="G606" s="107" t="s">
        <v>7097</v>
      </c>
      <c r="H606" s="11">
        <v>1.00369419658823</v>
      </c>
      <c r="I606" s="11">
        <v>2.2650819051593598</v>
      </c>
      <c r="J606" s="107" t="s">
        <v>7098</v>
      </c>
      <c r="K606" s="102" t="str">
        <f t="shared" si="27"/>
        <v>ACHTUNG! Anzahl Beobachtungen unter 60, P95 ist statistisch nicht robust!</v>
      </c>
      <c r="L606" s="16" t="str">
        <f t="shared" si="28"/>
        <v/>
      </c>
      <c r="M606" s="16" t="str">
        <f t="shared" si="29"/>
        <v>ACHTUNG! Anzahl Beobachtungen unter 60, P95 ist statistisch nicht robust!</v>
      </c>
    </row>
    <row r="607" spans="1:13" ht="16.5" x14ac:dyDescent="0.3">
      <c r="A607" s="9">
        <v>5</v>
      </c>
      <c r="B607" s="96" t="s">
        <v>3747</v>
      </c>
      <c r="C607" s="64">
        <v>1889</v>
      </c>
      <c r="D607" s="9" t="s">
        <v>3959</v>
      </c>
      <c r="E607" s="9">
        <v>2</v>
      </c>
      <c r="F607" s="11">
        <v>0.88927105335963197</v>
      </c>
      <c r="G607" s="107" t="s">
        <v>7099</v>
      </c>
      <c r="H607" s="11">
        <v>1.08310615895469</v>
      </c>
      <c r="I607" s="11">
        <v>1.52341282902582</v>
      </c>
      <c r="J607" s="107" t="s">
        <v>7100</v>
      </c>
      <c r="K607" s="102" t="str">
        <f t="shared" si="27"/>
        <v>ACHTUNG! Anzahl Beobachtungen unter 10, Mittelwert und P95 sind statistisch nicht robust!</v>
      </c>
      <c r="L607" s="16" t="str">
        <f t="shared" si="28"/>
        <v>ACHTUNG! Anzahl Beobachtungen unter 10, Mittelwert und P95 sind statistisch nicht robust!</v>
      </c>
      <c r="M607" s="16" t="str">
        <f t="shared" si="29"/>
        <v>ACHTUNG! Anzahl Beobachtungen unter 60, P95 ist statistisch nicht robust!</v>
      </c>
    </row>
    <row r="608" spans="1:13" ht="16.5" x14ac:dyDescent="0.3">
      <c r="A608" s="9">
        <v>5</v>
      </c>
      <c r="B608" s="96" t="s">
        <v>3173</v>
      </c>
      <c r="C608" s="64">
        <v>1890</v>
      </c>
      <c r="D608" s="9" t="s">
        <v>3486</v>
      </c>
      <c r="E608" s="9">
        <v>2</v>
      </c>
      <c r="F608" s="11">
        <v>1.1834261346717201</v>
      </c>
      <c r="G608" s="107" t="s">
        <v>7101</v>
      </c>
      <c r="H608" s="11">
        <v>0.77530306259987802</v>
      </c>
      <c r="I608" s="11">
        <v>1.6768259824068901</v>
      </c>
      <c r="J608" s="107" t="s">
        <v>7102</v>
      </c>
      <c r="K608" s="102" t="str">
        <f t="shared" si="27"/>
        <v>ACHTUNG! Anzahl Beobachtungen unter 10, Mittelwert und P95 sind statistisch nicht robust!</v>
      </c>
      <c r="L608" s="16" t="str">
        <f t="shared" si="28"/>
        <v>ACHTUNG! Anzahl Beobachtungen unter 10, Mittelwert und P95 sind statistisch nicht robust!</v>
      </c>
      <c r="M608" s="16" t="str">
        <f t="shared" si="29"/>
        <v>ACHTUNG! Anzahl Beobachtungen unter 60, P95 ist statistisch nicht robust!</v>
      </c>
    </row>
    <row r="609" spans="1:13" ht="16.5" x14ac:dyDescent="0.3">
      <c r="A609" s="9">
        <v>5</v>
      </c>
      <c r="B609" s="96" t="s">
        <v>3174</v>
      </c>
      <c r="C609" s="64">
        <v>1892</v>
      </c>
      <c r="D609" s="9" t="s">
        <v>3487</v>
      </c>
      <c r="E609" s="9">
        <v>1</v>
      </c>
      <c r="F609" s="11">
        <v>2.1276595744680899E-2</v>
      </c>
      <c r="G609" s="107"/>
      <c r="H609" s="11"/>
      <c r="I609" s="11"/>
      <c r="J609" s="107"/>
      <c r="K609" s="102" t="str">
        <f t="shared" si="27"/>
        <v>ACHTUNG! Anzahl Beobachtungen unter 10, Mittelwert und P95 sind statistisch nicht robust!</v>
      </c>
      <c r="L609" s="16" t="str">
        <f t="shared" si="28"/>
        <v>ACHTUNG! Anzahl Beobachtungen unter 10, Mittelwert und P95 sind statistisch nicht robust!</v>
      </c>
      <c r="M609" s="16" t="str">
        <f t="shared" si="29"/>
        <v>ACHTUNG! Anzahl Beobachtungen unter 60, P95 ist statistisch nicht robust!</v>
      </c>
    </row>
    <row r="610" spans="1:13" ht="16.5" x14ac:dyDescent="0.3">
      <c r="A610" s="9">
        <v>5</v>
      </c>
      <c r="B610" s="96" t="s">
        <v>3748</v>
      </c>
      <c r="C610" s="64">
        <v>1893</v>
      </c>
      <c r="D610" s="9" t="s">
        <v>3960</v>
      </c>
      <c r="E610" s="9">
        <v>1</v>
      </c>
      <c r="F610" s="11">
        <v>2.32417578225549</v>
      </c>
      <c r="G610" s="107"/>
      <c r="H610" s="11"/>
      <c r="I610" s="11"/>
      <c r="J610" s="107"/>
      <c r="K610" s="102" t="str">
        <f t="shared" si="27"/>
        <v>ACHTUNG! Anzahl Beobachtungen unter 10, Mittelwert und P95 sind statistisch nicht robust!</v>
      </c>
      <c r="L610" s="16" t="str">
        <f t="shared" si="28"/>
        <v>ACHTUNG! Anzahl Beobachtungen unter 10, Mittelwert und P95 sind statistisch nicht robust!</v>
      </c>
      <c r="M610" s="16" t="str">
        <f t="shared" si="29"/>
        <v>ACHTUNG! Anzahl Beobachtungen unter 60, P95 ist statistisch nicht robust!</v>
      </c>
    </row>
    <row r="611" spans="1:13" ht="16.5" x14ac:dyDescent="0.3">
      <c r="A611" s="9">
        <v>5</v>
      </c>
      <c r="B611" s="96" t="s">
        <v>3175</v>
      </c>
      <c r="C611" s="64">
        <v>1895</v>
      </c>
      <c r="D611" s="9" t="s">
        <v>3488</v>
      </c>
      <c r="E611" s="9">
        <v>5</v>
      </c>
      <c r="F611" s="11">
        <v>0.85436867588987198</v>
      </c>
      <c r="G611" s="107" t="s">
        <v>7103</v>
      </c>
      <c r="H611" s="11">
        <v>0.40875722577360402</v>
      </c>
      <c r="I611" s="11">
        <v>1.4400020793602699</v>
      </c>
      <c r="J611" s="107" t="s">
        <v>7104</v>
      </c>
      <c r="K611" s="102" t="str">
        <f t="shared" si="27"/>
        <v>ACHTUNG! Anzahl Beobachtungen unter 10, Mittelwert und P95 sind statistisch nicht robust!</v>
      </c>
      <c r="L611" s="16" t="str">
        <f t="shared" si="28"/>
        <v>ACHTUNG! Anzahl Beobachtungen unter 10, Mittelwert und P95 sind statistisch nicht robust!</v>
      </c>
      <c r="M611" s="16" t="str">
        <f t="shared" si="29"/>
        <v>ACHTUNG! Anzahl Beobachtungen unter 60, P95 ist statistisch nicht robust!</v>
      </c>
    </row>
    <row r="612" spans="1:13" ht="16.5" x14ac:dyDescent="0.3">
      <c r="A612" s="9">
        <v>5</v>
      </c>
      <c r="B612" s="96" t="s">
        <v>3749</v>
      </c>
      <c r="C612" s="64">
        <v>1896</v>
      </c>
      <c r="D612" s="9" t="s">
        <v>3961</v>
      </c>
      <c r="E612" s="9">
        <v>3</v>
      </c>
      <c r="F612" s="11">
        <v>1.23381833479303</v>
      </c>
      <c r="G612" s="107" t="s">
        <v>7105</v>
      </c>
      <c r="H612" s="11">
        <v>0.36344496292702</v>
      </c>
      <c r="I612" s="11">
        <v>1.48580519262863</v>
      </c>
      <c r="J612" s="107" t="s">
        <v>7106</v>
      </c>
      <c r="K612" s="102" t="str">
        <f t="shared" si="27"/>
        <v>ACHTUNG! Anzahl Beobachtungen unter 10, Mittelwert und P95 sind statistisch nicht robust!</v>
      </c>
      <c r="L612" s="16" t="str">
        <f t="shared" si="28"/>
        <v>ACHTUNG! Anzahl Beobachtungen unter 10, Mittelwert und P95 sind statistisch nicht robust!</v>
      </c>
      <c r="M612" s="16" t="str">
        <f t="shared" si="29"/>
        <v>ACHTUNG! Anzahl Beobachtungen unter 60, P95 ist statistisch nicht robust!</v>
      </c>
    </row>
    <row r="613" spans="1:13" ht="16.5" x14ac:dyDescent="0.3">
      <c r="A613" s="9">
        <v>5</v>
      </c>
      <c r="B613" s="96" t="s">
        <v>3176</v>
      </c>
      <c r="C613" s="64">
        <v>1899</v>
      </c>
      <c r="D613" s="9" t="s">
        <v>3489</v>
      </c>
      <c r="E613" s="9">
        <v>29</v>
      </c>
      <c r="F613" s="11">
        <v>1.1735924193313501</v>
      </c>
      <c r="G613" s="107" t="s">
        <v>7107</v>
      </c>
      <c r="H613" s="11">
        <v>1.1537539932235501</v>
      </c>
      <c r="I613" s="11">
        <v>2.0892256306726402</v>
      </c>
      <c r="J613" s="107" t="s">
        <v>7108</v>
      </c>
      <c r="K613" s="102" t="str">
        <f t="shared" si="27"/>
        <v>ACHTUNG! Anzahl Beobachtungen unter 60, P95 ist statistisch nicht robust!</v>
      </c>
      <c r="L613" s="16" t="str">
        <f t="shared" si="28"/>
        <v/>
      </c>
      <c r="M613" s="16" t="str">
        <f t="shared" si="29"/>
        <v>ACHTUNG! Anzahl Beobachtungen unter 60, P95 ist statistisch nicht robust!</v>
      </c>
    </row>
    <row r="614" spans="1:13" ht="16.5" x14ac:dyDescent="0.3">
      <c r="A614" s="9">
        <v>1</v>
      </c>
      <c r="B614" s="96" t="s">
        <v>1757</v>
      </c>
      <c r="C614" s="64">
        <v>1900</v>
      </c>
      <c r="D614" s="9" t="s">
        <v>2517</v>
      </c>
      <c r="E614" s="9">
        <v>3183</v>
      </c>
      <c r="F614" s="11">
        <v>2.2750016583197099</v>
      </c>
      <c r="G614" s="107" t="s">
        <v>7109</v>
      </c>
      <c r="H614" s="11">
        <v>1.8028341470245399</v>
      </c>
      <c r="I614" s="11">
        <v>5.6730332182088103</v>
      </c>
      <c r="J614" s="107" t="s">
        <v>7110</v>
      </c>
      <c r="K614" s="102" t="str">
        <f t="shared" si="27"/>
        <v/>
      </c>
      <c r="L614" s="16" t="str">
        <f t="shared" si="28"/>
        <v/>
      </c>
      <c r="M614" s="16" t="str">
        <f t="shared" si="29"/>
        <v/>
      </c>
    </row>
    <row r="615" spans="1:13" ht="16.5" x14ac:dyDescent="0.3">
      <c r="A615" s="9">
        <v>2</v>
      </c>
      <c r="B615" s="96" t="s">
        <v>1758</v>
      </c>
      <c r="C615" s="64">
        <v>1933</v>
      </c>
      <c r="D615" s="9" t="s">
        <v>2518</v>
      </c>
      <c r="E615" s="9">
        <v>2045</v>
      </c>
      <c r="F615" s="11">
        <v>2.2749519650652599</v>
      </c>
      <c r="G615" s="107" t="s">
        <v>7111</v>
      </c>
      <c r="H615" s="11">
        <v>1.67748795914337</v>
      </c>
      <c r="I615" s="11">
        <v>5.2836911565253502</v>
      </c>
      <c r="J615" s="107" t="s">
        <v>7112</v>
      </c>
      <c r="K615" s="102" t="str">
        <f t="shared" si="27"/>
        <v/>
      </c>
      <c r="L615" s="16" t="str">
        <f t="shared" si="28"/>
        <v/>
      </c>
      <c r="M615" s="16" t="str">
        <f t="shared" si="29"/>
        <v/>
      </c>
    </row>
    <row r="616" spans="1:13" ht="16.5" x14ac:dyDescent="0.3">
      <c r="A616" s="9">
        <v>3</v>
      </c>
      <c r="B616" s="96" t="s">
        <v>1759</v>
      </c>
      <c r="C616" s="64">
        <v>1934</v>
      </c>
      <c r="D616" s="9" t="s">
        <v>2519</v>
      </c>
      <c r="E616" s="9">
        <v>1492</v>
      </c>
      <c r="F616" s="11">
        <v>2.0191904463811201</v>
      </c>
      <c r="G616" s="107" t="s">
        <v>7113</v>
      </c>
      <c r="H616" s="11">
        <v>1.5284631012957699</v>
      </c>
      <c r="I616" s="11">
        <v>4.8318898218630197</v>
      </c>
      <c r="J616" s="107" t="s">
        <v>7114</v>
      </c>
      <c r="K616" s="102" t="str">
        <f t="shared" si="27"/>
        <v/>
      </c>
      <c r="L616" s="16" t="str">
        <f t="shared" si="28"/>
        <v/>
      </c>
      <c r="M616" s="16" t="str">
        <f t="shared" si="29"/>
        <v/>
      </c>
    </row>
    <row r="617" spans="1:13" ht="16.5" x14ac:dyDescent="0.3">
      <c r="A617" s="9">
        <v>4</v>
      </c>
      <c r="B617" s="96" t="s">
        <v>1760</v>
      </c>
      <c r="C617" s="64">
        <v>1935</v>
      </c>
      <c r="D617" s="9" t="s">
        <v>2520</v>
      </c>
      <c r="E617" s="9">
        <v>453</v>
      </c>
      <c r="F617" s="11">
        <v>1.86224515841016</v>
      </c>
      <c r="G617" s="107" t="s">
        <v>7115</v>
      </c>
      <c r="H617" s="11">
        <v>1.50727893281731</v>
      </c>
      <c r="I617" s="11">
        <v>4.7125946795184497</v>
      </c>
      <c r="J617" s="107" t="s">
        <v>7116</v>
      </c>
      <c r="K617" s="102" t="str">
        <f t="shared" si="27"/>
        <v/>
      </c>
      <c r="L617" s="16" t="str">
        <f t="shared" si="28"/>
        <v/>
      </c>
      <c r="M617" s="16" t="str">
        <f t="shared" si="29"/>
        <v/>
      </c>
    </row>
    <row r="618" spans="1:13" ht="16.5" x14ac:dyDescent="0.3">
      <c r="A618" s="9">
        <v>5</v>
      </c>
      <c r="B618" s="96" t="s">
        <v>3177</v>
      </c>
      <c r="C618" s="64">
        <v>1936</v>
      </c>
      <c r="D618" s="9" t="s">
        <v>3490</v>
      </c>
      <c r="E618" s="9">
        <v>280</v>
      </c>
      <c r="F618" s="11">
        <v>1.3473544325237501</v>
      </c>
      <c r="G618" s="107" t="s">
        <v>7117</v>
      </c>
      <c r="H618" s="11">
        <v>1.1311289589987801</v>
      </c>
      <c r="I618" s="11">
        <v>3.4940432732323798</v>
      </c>
      <c r="J618" s="107" t="s">
        <v>7118</v>
      </c>
      <c r="K618" s="102" t="str">
        <f t="shared" si="27"/>
        <v/>
      </c>
      <c r="L618" s="16" t="str">
        <f t="shared" si="28"/>
        <v/>
      </c>
      <c r="M618" s="16" t="str">
        <f t="shared" si="29"/>
        <v/>
      </c>
    </row>
    <row r="619" spans="1:13" ht="16.5" x14ac:dyDescent="0.3">
      <c r="A619" s="9">
        <v>4</v>
      </c>
      <c r="B619" s="96" t="s">
        <v>1761</v>
      </c>
      <c r="C619" s="64">
        <v>1939</v>
      </c>
      <c r="D619" s="9" t="s">
        <v>2521</v>
      </c>
      <c r="E619" s="9">
        <v>833</v>
      </c>
      <c r="F619" s="11">
        <v>1.45517865515462</v>
      </c>
      <c r="G619" s="107" t="s">
        <v>7119</v>
      </c>
      <c r="H619" s="11">
        <v>1.27395801604575</v>
      </c>
      <c r="I619" s="11">
        <v>3.8955555742577399</v>
      </c>
      <c r="J619" s="107" t="s">
        <v>7120</v>
      </c>
      <c r="K619" s="102" t="str">
        <f t="shared" si="27"/>
        <v/>
      </c>
      <c r="L619" s="16" t="str">
        <f t="shared" si="28"/>
        <v/>
      </c>
      <c r="M619" s="16" t="str">
        <f t="shared" si="29"/>
        <v/>
      </c>
    </row>
    <row r="620" spans="1:13" ht="16.5" x14ac:dyDescent="0.3">
      <c r="A620" s="9">
        <v>5</v>
      </c>
      <c r="B620" s="96" t="s">
        <v>1762</v>
      </c>
      <c r="C620" s="64">
        <v>1941</v>
      </c>
      <c r="D620" s="9" t="s">
        <v>2522</v>
      </c>
      <c r="E620" s="9">
        <v>103</v>
      </c>
      <c r="F620" s="11">
        <v>1.3042698307823799</v>
      </c>
      <c r="G620" s="107" t="s">
        <v>7121</v>
      </c>
      <c r="H620" s="11">
        <v>0.96265043984394705</v>
      </c>
      <c r="I620" s="11">
        <v>2.7218180738192701</v>
      </c>
      <c r="J620" s="107" t="s">
        <v>7122</v>
      </c>
      <c r="K620" s="102" t="str">
        <f t="shared" si="27"/>
        <v/>
      </c>
      <c r="L620" s="16" t="str">
        <f t="shared" si="28"/>
        <v/>
      </c>
      <c r="M620" s="16" t="str">
        <f t="shared" si="29"/>
        <v/>
      </c>
    </row>
    <row r="621" spans="1:13" ht="16.5" x14ac:dyDescent="0.3">
      <c r="A621" s="9">
        <v>5</v>
      </c>
      <c r="B621" s="96" t="s">
        <v>3178</v>
      </c>
      <c r="C621" s="64">
        <v>1949</v>
      </c>
      <c r="D621" s="9" t="s">
        <v>3491</v>
      </c>
      <c r="E621" s="9">
        <v>234</v>
      </c>
      <c r="F621" s="11">
        <v>1.46230680943147</v>
      </c>
      <c r="G621" s="107" t="s">
        <v>7123</v>
      </c>
      <c r="H621" s="11">
        <v>1.1006717878763399</v>
      </c>
      <c r="I621" s="11">
        <v>3.20547194890288</v>
      </c>
      <c r="J621" s="107" t="s">
        <v>7124</v>
      </c>
      <c r="K621" s="102" t="str">
        <f t="shared" si="27"/>
        <v/>
      </c>
      <c r="L621" s="16" t="str">
        <f t="shared" si="28"/>
        <v/>
      </c>
      <c r="M621" s="16" t="str">
        <f t="shared" si="29"/>
        <v/>
      </c>
    </row>
    <row r="622" spans="1:13" ht="16.5" x14ac:dyDescent="0.3">
      <c r="A622" s="9">
        <v>4</v>
      </c>
      <c r="B622" s="96" t="s">
        <v>1763</v>
      </c>
      <c r="C622" s="64">
        <v>1950</v>
      </c>
      <c r="D622" s="9" t="s">
        <v>2523</v>
      </c>
      <c r="E622" s="9">
        <v>378</v>
      </c>
      <c r="F622" s="11">
        <v>2.1382779887212999</v>
      </c>
      <c r="G622" s="107" t="s">
        <v>7125</v>
      </c>
      <c r="H622" s="11">
        <v>1.32934051040083</v>
      </c>
      <c r="I622" s="11">
        <v>4.51846496824112</v>
      </c>
      <c r="J622" s="107" t="s">
        <v>7126</v>
      </c>
      <c r="K622" s="102" t="str">
        <f t="shared" si="27"/>
        <v/>
      </c>
      <c r="L622" s="16" t="str">
        <f t="shared" si="28"/>
        <v/>
      </c>
      <c r="M622" s="16" t="str">
        <f t="shared" si="29"/>
        <v/>
      </c>
    </row>
    <row r="623" spans="1:13" ht="16.5" x14ac:dyDescent="0.3">
      <c r="A623" s="9">
        <v>5</v>
      </c>
      <c r="B623" s="96" t="s">
        <v>3179</v>
      </c>
      <c r="C623" s="64">
        <v>1951</v>
      </c>
      <c r="D623" s="9" t="s">
        <v>3492</v>
      </c>
      <c r="E623" s="9">
        <v>1</v>
      </c>
      <c r="F623" s="11">
        <v>0.355929535642317</v>
      </c>
      <c r="G623" s="107"/>
      <c r="H623" s="11"/>
      <c r="I623" s="11"/>
      <c r="J623" s="107"/>
      <c r="K623" s="102" t="str">
        <f t="shared" si="27"/>
        <v>ACHTUNG! Anzahl Beobachtungen unter 10, Mittelwert und P95 sind statistisch nicht robust!</v>
      </c>
      <c r="L623" s="16" t="str">
        <f t="shared" si="28"/>
        <v>ACHTUNG! Anzahl Beobachtungen unter 10, Mittelwert und P95 sind statistisch nicht robust!</v>
      </c>
      <c r="M623" s="16" t="str">
        <f t="shared" si="29"/>
        <v>ACHTUNG! Anzahl Beobachtungen unter 60, P95 ist statistisch nicht robust!</v>
      </c>
    </row>
    <row r="624" spans="1:13" ht="16.5" x14ac:dyDescent="0.3">
      <c r="A624" s="9">
        <v>4</v>
      </c>
      <c r="B624" s="96" t="s">
        <v>3180</v>
      </c>
      <c r="C624" s="64">
        <v>1952</v>
      </c>
      <c r="D624" s="9" t="s">
        <v>3493</v>
      </c>
      <c r="E624" s="9">
        <v>51</v>
      </c>
      <c r="F624" s="11">
        <v>1.30221839409865</v>
      </c>
      <c r="G624" s="107" t="s">
        <v>7127</v>
      </c>
      <c r="H624" s="11">
        <v>0.85527003288483905</v>
      </c>
      <c r="I624" s="11">
        <v>2.5548373222659699</v>
      </c>
      <c r="J624" s="107" t="s">
        <v>7128</v>
      </c>
      <c r="K624" s="102" t="str">
        <f t="shared" si="27"/>
        <v>ACHTUNG! Anzahl Beobachtungen unter 60, P95 ist statistisch nicht robust!</v>
      </c>
      <c r="L624" s="16" t="str">
        <f t="shared" si="28"/>
        <v/>
      </c>
      <c r="M624" s="16" t="str">
        <f t="shared" si="29"/>
        <v>ACHTUNG! Anzahl Beobachtungen unter 60, P95 ist statistisch nicht robust!</v>
      </c>
    </row>
    <row r="625" spans="1:13" ht="16.5" x14ac:dyDescent="0.3">
      <c r="A625" s="9">
        <v>5</v>
      </c>
      <c r="B625" s="96" t="s">
        <v>3181</v>
      </c>
      <c r="C625" s="64">
        <v>1954</v>
      </c>
      <c r="D625" s="9" t="s">
        <v>3494</v>
      </c>
      <c r="E625" s="9">
        <v>51</v>
      </c>
      <c r="F625" s="11">
        <v>1.30221839409865</v>
      </c>
      <c r="G625" s="107" t="s">
        <v>7129</v>
      </c>
      <c r="H625" s="11">
        <v>0.85527003288483905</v>
      </c>
      <c r="I625" s="11">
        <v>2.5548373222659699</v>
      </c>
      <c r="J625" s="107" t="s">
        <v>7128</v>
      </c>
      <c r="K625" s="102" t="str">
        <f t="shared" si="27"/>
        <v>ACHTUNG! Anzahl Beobachtungen unter 60, P95 ist statistisch nicht robust!</v>
      </c>
      <c r="L625" s="16" t="str">
        <f t="shared" si="28"/>
        <v/>
      </c>
      <c r="M625" s="16" t="str">
        <f t="shared" si="29"/>
        <v>ACHTUNG! Anzahl Beobachtungen unter 60, P95 ist statistisch nicht robust!</v>
      </c>
    </row>
    <row r="626" spans="1:13" ht="16.5" x14ac:dyDescent="0.3">
      <c r="A626" s="9">
        <v>4</v>
      </c>
      <c r="B626" s="96" t="s">
        <v>3750</v>
      </c>
      <c r="C626" s="64">
        <v>1956</v>
      </c>
      <c r="D626" s="9" t="s">
        <v>3962</v>
      </c>
      <c r="E626" s="9">
        <v>2</v>
      </c>
      <c r="F626" s="11">
        <v>1.42499183678929</v>
      </c>
      <c r="G626" s="107" t="s">
        <v>7130</v>
      </c>
      <c r="H626" s="11">
        <v>1.4897700359663499</v>
      </c>
      <c r="I626" s="11">
        <v>2.3730756821456001</v>
      </c>
      <c r="J626" s="107" t="s">
        <v>7131</v>
      </c>
      <c r="K626" s="102" t="str">
        <f t="shared" si="27"/>
        <v>ACHTUNG! Anzahl Beobachtungen unter 10, Mittelwert und P95 sind statistisch nicht robust!</v>
      </c>
      <c r="L626" s="16" t="str">
        <f t="shared" si="28"/>
        <v>ACHTUNG! Anzahl Beobachtungen unter 10, Mittelwert und P95 sind statistisch nicht robust!</v>
      </c>
      <c r="M626" s="16" t="str">
        <f t="shared" si="29"/>
        <v>ACHTUNG! Anzahl Beobachtungen unter 60, P95 ist statistisch nicht robust!</v>
      </c>
    </row>
    <row r="627" spans="1:13" ht="16.5" x14ac:dyDescent="0.3">
      <c r="A627" s="9">
        <v>4</v>
      </c>
      <c r="B627" s="96" t="s">
        <v>1764</v>
      </c>
      <c r="C627" s="64">
        <v>1970</v>
      </c>
      <c r="D627" s="9" t="s">
        <v>2524</v>
      </c>
      <c r="E627" s="9">
        <v>25</v>
      </c>
      <c r="F627" s="11">
        <v>2.0056767976251599</v>
      </c>
      <c r="G627" s="107" t="s">
        <v>7132</v>
      </c>
      <c r="H627" s="11">
        <v>1.6406461887577</v>
      </c>
      <c r="I627" s="11">
        <v>5.5313592782290799</v>
      </c>
      <c r="J627" s="107" t="s">
        <v>7133</v>
      </c>
      <c r="K627" s="102" t="str">
        <f t="shared" si="27"/>
        <v>ACHTUNG! Anzahl Beobachtungen unter 60, P95 ist statistisch nicht robust!</v>
      </c>
      <c r="L627" s="16" t="str">
        <f t="shared" si="28"/>
        <v/>
      </c>
      <c r="M627" s="16" t="str">
        <f t="shared" si="29"/>
        <v>ACHTUNG! Anzahl Beobachtungen unter 60, P95 ist statistisch nicht robust!</v>
      </c>
    </row>
    <row r="628" spans="1:13" ht="16.5" x14ac:dyDescent="0.3">
      <c r="A628" s="9">
        <v>5</v>
      </c>
      <c r="B628" s="96" t="s">
        <v>1765</v>
      </c>
      <c r="C628" s="64">
        <v>1973</v>
      </c>
      <c r="D628" s="9" t="s">
        <v>2525</v>
      </c>
      <c r="E628" s="9">
        <v>11</v>
      </c>
      <c r="F628" s="11">
        <v>2.0016157284582601</v>
      </c>
      <c r="G628" s="107" t="s">
        <v>7134</v>
      </c>
      <c r="H628" s="11">
        <v>1.94419947507257</v>
      </c>
      <c r="I628" s="11">
        <v>5.9211565269341104</v>
      </c>
      <c r="J628" s="107" t="s">
        <v>7135</v>
      </c>
      <c r="K628" s="102" t="str">
        <f t="shared" si="27"/>
        <v>ACHTUNG! Anzahl Beobachtungen unter 60, P95 ist statistisch nicht robust!</v>
      </c>
      <c r="L628" s="16" t="str">
        <f t="shared" si="28"/>
        <v/>
      </c>
      <c r="M628" s="16" t="str">
        <f t="shared" si="29"/>
        <v>ACHTUNG! Anzahl Beobachtungen unter 60, P95 ist statistisch nicht robust!</v>
      </c>
    </row>
    <row r="629" spans="1:13" ht="16.5" x14ac:dyDescent="0.3">
      <c r="A629" s="9">
        <v>5</v>
      </c>
      <c r="B629" s="96" t="s">
        <v>3751</v>
      </c>
      <c r="C629" s="64">
        <v>1977</v>
      </c>
      <c r="D629" s="9" t="s">
        <v>3963</v>
      </c>
      <c r="E629" s="9">
        <v>8</v>
      </c>
      <c r="F629" s="11">
        <v>2.02524654870692</v>
      </c>
      <c r="G629" s="107" t="s">
        <v>7136</v>
      </c>
      <c r="H629" s="11">
        <v>1.7957326666131901</v>
      </c>
      <c r="I629" s="11">
        <v>5.0208136248377198</v>
      </c>
      <c r="J629" s="107" t="s">
        <v>7137</v>
      </c>
      <c r="K629" s="102" t="str">
        <f t="shared" si="27"/>
        <v>ACHTUNG! Anzahl Beobachtungen unter 10, Mittelwert und P95 sind statistisch nicht robust!</v>
      </c>
      <c r="L629" s="16" t="str">
        <f t="shared" si="28"/>
        <v>ACHTUNG! Anzahl Beobachtungen unter 10, Mittelwert und P95 sind statistisch nicht robust!</v>
      </c>
      <c r="M629" s="16" t="str">
        <f t="shared" si="29"/>
        <v>ACHTUNG! Anzahl Beobachtungen unter 60, P95 ist statistisch nicht robust!</v>
      </c>
    </row>
    <row r="630" spans="1:13" ht="16.5" x14ac:dyDescent="0.3">
      <c r="A630" s="9">
        <v>4</v>
      </c>
      <c r="B630" s="96" t="s">
        <v>3182</v>
      </c>
      <c r="C630" s="64">
        <v>1978</v>
      </c>
      <c r="D630" s="9" t="s">
        <v>3495</v>
      </c>
      <c r="E630" s="9">
        <v>2</v>
      </c>
      <c r="F630" s="11">
        <v>1.4002418173684801</v>
      </c>
      <c r="G630" s="107" t="s">
        <v>7138</v>
      </c>
      <c r="H630" s="11">
        <v>0.20023425279221799</v>
      </c>
      <c r="I630" s="11">
        <v>1.52282493310594</v>
      </c>
      <c r="J630" s="107" t="s">
        <v>7139</v>
      </c>
      <c r="K630" s="102" t="str">
        <f t="shared" si="27"/>
        <v>ACHTUNG! Anzahl Beobachtungen unter 10, Mittelwert und P95 sind statistisch nicht robust!</v>
      </c>
      <c r="L630" s="16" t="str">
        <f t="shared" si="28"/>
        <v>ACHTUNG! Anzahl Beobachtungen unter 10, Mittelwert und P95 sind statistisch nicht robust!</v>
      </c>
      <c r="M630" s="16" t="str">
        <f t="shared" si="29"/>
        <v>ACHTUNG! Anzahl Beobachtungen unter 60, P95 ist statistisch nicht robust!</v>
      </c>
    </row>
    <row r="631" spans="1:13" ht="16.5" x14ac:dyDescent="0.3">
      <c r="A631" s="9">
        <v>3</v>
      </c>
      <c r="B631" s="96" t="s">
        <v>1766</v>
      </c>
      <c r="C631" s="64">
        <v>1986</v>
      </c>
      <c r="D631" s="9" t="s">
        <v>2526</v>
      </c>
      <c r="E631" s="9">
        <v>732</v>
      </c>
      <c r="F631" s="11">
        <v>2.2609548708513199</v>
      </c>
      <c r="G631" s="107" t="s">
        <v>7140</v>
      </c>
      <c r="H631" s="11">
        <v>1.6377026204523399</v>
      </c>
      <c r="I631" s="11">
        <v>5.1419711832918598</v>
      </c>
      <c r="J631" s="107" t="s">
        <v>7141</v>
      </c>
      <c r="K631" s="102" t="str">
        <f t="shared" si="27"/>
        <v/>
      </c>
      <c r="L631" s="16" t="str">
        <f t="shared" si="28"/>
        <v/>
      </c>
      <c r="M631" s="16" t="str">
        <f t="shared" si="29"/>
        <v/>
      </c>
    </row>
    <row r="632" spans="1:13" ht="16.5" x14ac:dyDescent="0.3">
      <c r="A632" s="9">
        <v>4</v>
      </c>
      <c r="B632" s="96" t="s">
        <v>1767</v>
      </c>
      <c r="C632" s="64">
        <v>1987</v>
      </c>
      <c r="D632" s="9" t="s">
        <v>2527</v>
      </c>
      <c r="E632" s="9">
        <v>665</v>
      </c>
      <c r="F632" s="11">
        <v>2.30193807442161</v>
      </c>
      <c r="G632" s="107" t="s">
        <v>7142</v>
      </c>
      <c r="H632" s="11">
        <v>1.5949969613894399</v>
      </c>
      <c r="I632" s="11">
        <v>5.2610275889662903</v>
      </c>
      <c r="J632" s="107" t="s">
        <v>7143</v>
      </c>
      <c r="K632" s="102" t="str">
        <f t="shared" si="27"/>
        <v/>
      </c>
      <c r="L632" s="16" t="str">
        <f t="shared" si="28"/>
        <v/>
      </c>
      <c r="M632" s="16" t="str">
        <f t="shared" si="29"/>
        <v/>
      </c>
    </row>
    <row r="633" spans="1:13" ht="16.5" x14ac:dyDescent="0.3">
      <c r="A633" s="9">
        <v>5</v>
      </c>
      <c r="B633" s="96" t="s">
        <v>1768</v>
      </c>
      <c r="C633" s="64">
        <v>1989</v>
      </c>
      <c r="D633" s="9" t="s">
        <v>2528</v>
      </c>
      <c r="E633" s="9">
        <v>458</v>
      </c>
      <c r="F633" s="11">
        <v>2.2784463916146902</v>
      </c>
      <c r="G633" s="107" t="s">
        <v>7144</v>
      </c>
      <c r="H633" s="11">
        <v>1.6736164791327299</v>
      </c>
      <c r="I633" s="11">
        <v>5.49458206545859</v>
      </c>
      <c r="J633" s="107" t="s">
        <v>7145</v>
      </c>
      <c r="K633" s="102" t="str">
        <f t="shared" si="27"/>
        <v/>
      </c>
      <c r="L633" s="16" t="str">
        <f t="shared" si="28"/>
        <v/>
      </c>
      <c r="M633" s="16" t="str">
        <f t="shared" si="29"/>
        <v/>
      </c>
    </row>
    <row r="634" spans="1:13" ht="16.5" x14ac:dyDescent="0.3">
      <c r="A634" s="9">
        <v>5</v>
      </c>
      <c r="B634" s="96" t="s">
        <v>1769</v>
      </c>
      <c r="C634" s="64">
        <v>1991</v>
      </c>
      <c r="D634" s="9" t="s">
        <v>2529</v>
      </c>
      <c r="E634" s="9">
        <v>186</v>
      </c>
      <c r="F634" s="11">
        <v>2.1902278220297702</v>
      </c>
      <c r="G634" s="107" t="s">
        <v>7146</v>
      </c>
      <c r="H634" s="11">
        <v>1.2773972480884199</v>
      </c>
      <c r="I634" s="11">
        <v>4.0718520054044998</v>
      </c>
      <c r="J634" s="107" t="s">
        <v>7147</v>
      </c>
      <c r="K634" s="102" t="str">
        <f t="shared" si="27"/>
        <v/>
      </c>
      <c r="L634" s="16" t="str">
        <f t="shared" si="28"/>
        <v/>
      </c>
      <c r="M634" s="16" t="str">
        <f t="shared" si="29"/>
        <v/>
      </c>
    </row>
    <row r="635" spans="1:13" ht="16.5" x14ac:dyDescent="0.3">
      <c r="A635" s="9">
        <v>5</v>
      </c>
      <c r="B635" s="96" t="s">
        <v>3183</v>
      </c>
      <c r="C635" s="64">
        <v>1993</v>
      </c>
      <c r="D635" s="9" t="s">
        <v>3496</v>
      </c>
      <c r="E635" s="9">
        <v>19</v>
      </c>
      <c r="F635" s="11">
        <v>1.80239033920035</v>
      </c>
      <c r="G635" s="107" t="s">
        <v>7148</v>
      </c>
      <c r="H635" s="11">
        <v>1.4381191561154401</v>
      </c>
      <c r="I635" s="11">
        <v>4.5713144443862399</v>
      </c>
      <c r="J635" s="107" t="s">
        <v>7149</v>
      </c>
      <c r="K635" s="102" t="str">
        <f t="shared" si="27"/>
        <v>ACHTUNG! Anzahl Beobachtungen unter 60, P95 ist statistisch nicht robust!</v>
      </c>
      <c r="L635" s="16" t="str">
        <f t="shared" si="28"/>
        <v/>
      </c>
      <c r="M635" s="16" t="str">
        <f t="shared" si="29"/>
        <v>ACHTUNG! Anzahl Beobachtungen unter 60, P95 ist statistisch nicht robust!</v>
      </c>
    </row>
    <row r="636" spans="1:13" ht="16.5" x14ac:dyDescent="0.3">
      <c r="A636" s="9">
        <v>5</v>
      </c>
      <c r="B636" s="96" t="s">
        <v>3184</v>
      </c>
      <c r="C636" s="64">
        <v>1995</v>
      </c>
      <c r="D636" s="9" t="s">
        <v>3497</v>
      </c>
      <c r="E636" s="9">
        <v>9</v>
      </c>
      <c r="F636" s="11">
        <v>4.2152490734825196</v>
      </c>
      <c r="G636" s="107" t="s">
        <v>7150</v>
      </c>
      <c r="H636" s="11">
        <v>2.35463052434485</v>
      </c>
      <c r="I636" s="11">
        <v>8.4098737083811699</v>
      </c>
      <c r="J636" s="107" t="s">
        <v>7151</v>
      </c>
      <c r="K636" s="102" t="str">
        <f t="shared" si="27"/>
        <v>ACHTUNG! Anzahl Beobachtungen unter 10, Mittelwert und P95 sind statistisch nicht robust!</v>
      </c>
      <c r="L636" s="16" t="str">
        <f t="shared" si="28"/>
        <v>ACHTUNG! Anzahl Beobachtungen unter 10, Mittelwert und P95 sind statistisch nicht robust!</v>
      </c>
      <c r="M636" s="16" t="str">
        <f t="shared" si="29"/>
        <v>ACHTUNG! Anzahl Beobachtungen unter 60, P95 ist statistisch nicht robust!</v>
      </c>
    </row>
    <row r="637" spans="1:13" ht="16.5" x14ac:dyDescent="0.3">
      <c r="A637" s="9">
        <v>2</v>
      </c>
      <c r="B637" s="96" t="s">
        <v>1773</v>
      </c>
      <c r="C637" s="64">
        <v>2035</v>
      </c>
      <c r="D637" s="9" t="s">
        <v>2533</v>
      </c>
      <c r="E637" s="9">
        <v>25</v>
      </c>
      <c r="F637" s="11">
        <v>1.0878378431098501</v>
      </c>
      <c r="G637" s="107" t="s">
        <v>7152</v>
      </c>
      <c r="H637" s="11">
        <v>1.6092299852415901</v>
      </c>
      <c r="I637" s="11">
        <v>4.9136802879109904</v>
      </c>
      <c r="J637" s="107" t="s">
        <v>7153</v>
      </c>
      <c r="K637" s="102" t="str">
        <f t="shared" si="27"/>
        <v>ACHTUNG! Anzahl Beobachtungen unter 60, P95 ist statistisch nicht robust!</v>
      </c>
      <c r="L637" s="16" t="str">
        <f t="shared" si="28"/>
        <v/>
      </c>
      <c r="M637" s="16" t="str">
        <f t="shared" si="29"/>
        <v>ACHTUNG! Anzahl Beobachtungen unter 60, P95 ist statistisch nicht robust!</v>
      </c>
    </row>
    <row r="638" spans="1:13" ht="16.5" x14ac:dyDescent="0.3">
      <c r="A638" s="9">
        <v>2</v>
      </c>
      <c r="B638" s="96" t="s">
        <v>3752</v>
      </c>
      <c r="C638" s="64">
        <v>2077</v>
      </c>
      <c r="D638" s="9" t="s">
        <v>3964</v>
      </c>
      <c r="E638" s="9">
        <v>3</v>
      </c>
      <c r="F638" s="11">
        <v>1.63327736777677</v>
      </c>
      <c r="G638" s="107" t="s">
        <v>7154</v>
      </c>
      <c r="H638" s="11">
        <v>0.35590052701118302</v>
      </c>
      <c r="I638" s="11">
        <v>1.8475161263870601</v>
      </c>
      <c r="J638" s="107" t="s">
        <v>7155</v>
      </c>
      <c r="K638" s="102" t="str">
        <f t="shared" si="27"/>
        <v>ACHTUNG! Anzahl Beobachtungen unter 10, Mittelwert und P95 sind statistisch nicht robust!</v>
      </c>
      <c r="L638" s="16" t="str">
        <f t="shared" si="28"/>
        <v>ACHTUNG! Anzahl Beobachtungen unter 10, Mittelwert und P95 sind statistisch nicht robust!</v>
      </c>
      <c r="M638" s="16" t="str">
        <f t="shared" si="29"/>
        <v>ACHTUNG! Anzahl Beobachtungen unter 60, P95 ist statistisch nicht robust!</v>
      </c>
    </row>
    <row r="639" spans="1:13" ht="16.5" x14ac:dyDescent="0.3">
      <c r="A639" s="9">
        <v>2</v>
      </c>
      <c r="B639" s="96" t="s">
        <v>1782</v>
      </c>
      <c r="C639" s="64">
        <v>2132</v>
      </c>
      <c r="D639" s="9" t="s">
        <v>2542</v>
      </c>
      <c r="E639" s="9">
        <v>1454</v>
      </c>
      <c r="F639" s="11">
        <v>0.77939911476959001</v>
      </c>
      <c r="G639" s="107" t="s">
        <v>7156</v>
      </c>
      <c r="H639" s="11">
        <v>0.65406481243051795</v>
      </c>
      <c r="I639" s="11">
        <v>2.0487714613494901</v>
      </c>
      <c r="J639" s="107" t="s">
        <v>7157</v>
      </c>
      <c r="K639" s="102" t="str">
        <f t="shared" si="27"/>
        <v/>
      </c>
      <c r="L639" s="16" t="str">
        <f t="shared" si="28"/>
        <v/>
      </c>
      <c r="M639" s="16" t="str">
        <f t="shared" si="29"/>
        <v/>
      </c>
    </row>
    <row r="640" spans="1:13" ht="16.5" x14ac:dyDescent="0.3">
      <c r="A640" s="9">
        <v>3</v>
      </c>
      <c r="B640" s="96" t="s">
        <v>1783</v>
      </c>
      <c r="C640" s="64">
        <v>2133</v>
      </c>
      <c r="D640" s="9" t="s">
        <v>2543</v>
      </c>
      <c r="E640" s="9">
        <v>615</v>
      </c>
      <c r="F640" s="11">
        <v>0.609008914330467</v>
      </c>
      <c r="G640" s="107" t="s">
        <v>7158</v>
      </c>
      <c r="H640" s="11">
        <v>0.53814810580513195</v>
      </c>
      <c r="I640" s="11">
        <v>1.5307431380183001</v>
      </c>
      <c r="J640" s="107" t="s">
        <v>7159</v>
      </c>
      <c r="K640" s="102" t="str">
        <f t="shared" si="27"/>
        <v/>
      </c>
      <c r="L640" s="16" t="str">
        <f t="shared" si="28"/>
        <v/>
      </c>
      <c r="M640" s="16" t="str">
        <f t="shared" si="29"/>
        <v/>
      </c>
    </row>
    <row r="641" spans="1:13" ht="16.5" x14ac:dyDescent="0.3">
      <c r="A641" s="9">
        <v>4</v>
      </c>
      <c r="B641" s="96" t="s">
        <v>1784</v>
      </c>
      <c r="C641" s="64">
        <v>2134</v>
      </c>
      <c r="D641" s="9" t="s">
        <v>2544</v>
      </c>
      <c r="E641" s="9">
        <v>362</v>
      </c>
      <c r="F641" s="11">
        <v>0.512173775461367</v>
      </c>
      <c r="G641" s="107" t="s">
        <v>7160</v>
      </c>
      <c r="H641" s="11">
        <v>0.53877457854728406</v>
      </c>
      <c r="I641" s="11">
        <v>1.4583831442833799</v>
      </c>
      <c r="J641" s="107" t="s">
        <v>7161</v>
      </c>
      <c r="K641" s="102" t="str">
        <f t="shared" si="27"/>
        <v/>
      </c>
      <c r="L641" s="16" t="str">
        <f t="shared" si="28"/>
        <v/>
      </c>
      <c r="M641" s="16" t="str">
        <f t="shared" si="29"/>
        <v/>
      </c>
    </row>
    <row r="642" spans="1:13" ht="16.5" x14ac:dyDescent="0.3">
      <c r="A642" s="9">
        <v>5</v>
      </c>
      <c r="B642" s="96" t="s">
        <v>1787</v>
      </c>
      <c r="C642" s="64">
        <v>2137</v>
      </c>
      <c r="D642" s="9" t="s">
        <v>2547</v>
      </c>
      <c r="E642" s="9">
        <v>343</v>
      </c>
      <c r="F642" s="11">
        <v>0.45833452464417102</v>
      </c>
      <c r="G642" s="107" t="s">
        <v>7162</v>
      </c>
      <c r="H642" s="11">
        <v>0.43657160194352901</v>
      </c>
      <c r="I642" s="11">
        <v>1.2291061354302</v>
      </c>
      <c r="J642" s="107" t="s">
        <v>7163</v>
      </c>
      <c r="K642" s="102" t="str">
        <f t="shared" si="27"/>
        <v/>
      </c>
      <c r="L642" s="16" t="str">
        <f t="shared" si="28"/>
        <v/>
      </c>
      <c r="M642" s="16" t="str">
        <f t="shared" si="29"/>
        <v/>
      </c>
    </row>
    <row r="643" spans="1:13" ht="16.5" x14ac:dyDescent="0.3">
      <c r="A643" s="9">
        <v>4</v>
      </c>
      <c r="B643" s="96" t="s">
        <v>3185</v>
      </c>
      <c r="C643" s="64">
        <v>2140</v>
      </c>
      <c r="D643" s="9" t="s">
        <v>3498</v>
      </c>
      <c r="E643" s="9">
        <v>15</v>
      </c>
      <c r="F643" s="11">
        <v>0.50807965337480898</v>
      </c>
      <c r="G643" s="107" t="s">
        <v>7164</v>
      </c>
      <c r="H643" s="11">
        <v>0.22865599141492901</v>
      </c>
      <c r="I643" s="11">
        <v>1.0302708628975901</v>
      </c>
      <c r="J643" s="107" t="s">
        <v>7165</v>
      </c>
      <c r="K643" s="102" t="str">
        <f t="shared" si="27"/>
        <v>ACHTUNG! Anzahl Beobachtungen unter 60, P95 ist statistisch nicht robust!</v>
      </c>
      <c r="L643" s="16" t="str">
        <f t="shared" si="28"/>
        <v/>
      </c>
      <c r="M643" s="16" t="str">
        <f t="shared" si="29"/>
        <v>ACHTUNG! Anzahl Beobachtungen unter 60, P95 ist statistisch nicht robust!</v>
      </c>
    </row>
    <row r="644" spans="1:13" ht="16.5" x14ac:dyDescent="0.3">
      <c r="A644" s="9">
        <v>5</v>
      </c>
      <c r="B644" s="96" t="s">
        <v>3186</v>
      </c>
      <c r="C644" s="64">
        <v>2141</v>
      </c>
      <c r="D644" s="9" t="s">
        <v>3499</v>
      </c>
      <c r="E644" s="9">
        <v>15</v>
      </c>
      <c r="F644" s="11">
        <v>0.50807965337480898</v>
      </c>
      <c r="G644" s="107" t="s">
        <v>7166</v>
      </c>
      <c r="H644" s="11">
        <v>0.22865599141492901</v>
      </c>
      <c r="I644" s="11">
        <v>1.0302708628975901</v>
      </c>
      <c r="J644" s="107" t="s">
        <v>7165</v>
      </c>
      <c r="K644" s="102" t="str">
        <f t="shared" ref="K644:K707" si="30">IF(NOT(L644=""),L644,IF(NOT(M644=""),M644,""))</f>
        <v>ACHTUNG! Anzahl Beobachtungen unter 60, P95 ist statistisch nicht robust!</v>
      </c>
      <c r="L644" s="16" t="str">
        <f t="shared" ref="L644:L707" si="31">IF(E644&lt;10,"ACHTUNG! Anzahl Beobachtungen unter 10, Mittelwert und P95 sind statistisch nicht robust!","")</f>
        <v/>
      </c>
      <c r="M644" s="16" t="str">
        <f t="shared" ref="M644:M707" si="32">IF(E644&lt;60,"ACHTUNG! Anzahl Beobachtungen unter 60, P95 ist statistisch nicht robust!","")</f>
        <v>ACHTUNG! Anzahl Beobachtungen unter 60, P95 ist statistisch nicht robust!</v>
      </c>
    </row>
    <row r="645" spans="1:13" ht="16.5" x14ac:dyDescent="0.3">
      <c r="A645" s="9">
        <v>3</v>
      </c>
      <c r="B645" s="96" t="s">
        <v>1788</v>
      </c>
      <c r="C645" s="64">
        <v>2146</v>
      </c>
      <c r="D645" s="9" t="s">
        <v>2548</v>
      </c>
      <c r="E645" s="9">
        <v>442</v>
      </c>
      <c r="F645" s="11">
        <v>0.80884990009459901</v>
      </c>
      <c r="G645" s="107" t="s">
        <v>7167</v>
      </c>
      <c r="H645" s="11">
        <v>0.67257553377022405</v>
      </c>
      <c r="I645" s="11">
        <v>1.9900967722024401</v>
      </c>
      <c r="J645" s="107" t="s">
        <v>7168</v>
      </c>
      <c r="K645" s="102" t="str">
        <f t="shared" si="30"/>
        <v/>
      </c>
      <c r="L645" s="16" t="str">
        <f t="shared" si="31"/>
        <v/>
      </c>
      <c r="M645" s="16" t="str">
        <f t="shared" si="32"/>
        <v/>
      </c>
    </row>
    <row r="646" spans="1:13" ht="16.5" x14ac:dyDescent="0.3">
      <c r="A646" s="9">
        <v>4</v>
      </c>
      <c r="B646" s="96" t="s">
        <v>1789</v>
      </c>
      <c r="C646" s="64">
        <v>2147</v>
      </c>
      <c r="D646" s="9" t="s">
        <v>2549</v>
      </c>
      <c r="E646" s="9">
        <v>6</v>
      </c>
      <c r="F646" s="11">
        <v>0.78551611143184796</v>
      </c>
      <c r="G646" s="107" t="s">
        <v>7169</v>
      </c>
      <c r="H646" s="11">
        <v>0.33886274601634497</v>
      </c>
      <c r="I646" s="11">
        <v>1.0970420925653299</v>
      </c>
      <c r="J646" s="107" t="s">
        <v>7170</v>
      </c>
      <c r="K646" s="102" t="str">
        <f t="shared" si="30"/>
        <v>ACHTUNG! Anzahl Beobachtungen unter 10, Mittelwert und P95 sind statistisch nicht robust!</v>
      </c>
      <c r="L646" s="16" t="str">
        <f t="shared" si="31"/>
        <v>ACHTUNG! Anzahl Beobachtungen unter 10, Mittelwert und P95 sind statistisch nicht robust!</v>
      </c>
      <c r="M646" s="16" t="str">
        <f t="shared" si="32"/>
        <v>ACHTUNG! Anzahl Beobachtungen unter 60, P95 ist statistisch nicht robust!</v>
      </c>
    </row>
    <row r="647" spans="1:13" ht="16.5" x14ac:dyDescent="0.3">
      <c r="A647" s="9">
        <v>5</v>
      </c>
      <c r="B647" s="96" t="s">
        <v>1790</v>
      </c>
      <c r="C647" s="64">
        <v>2150</v>
      </c>
      <c r="D647" s="9" t="s">
        <v>2550</v>
      </c>
      <c r="E647" s="9">
        <v>6</v>
      </c>
      <c r="F647" s="11">
        <v>0.78551611143184796</v>
      </c>
      <c r="G647" s="107" t="s">
        <v>7171</v>
      </c>
      <c r="H647" s="11">
        <v>0.33886274601634497</v>
      </c>
      <c r="I647" s="11">
        <v>1.0970420925653299</v>
      </c>
      <c r="J647" s="107" t="s">
        <v>7170</v>
      </c>
      <c r="K647" s="102" t="str">
        <f t="shared" si="30"/>
        <v>ACHTUNG! Anzahl Beobachtungen unter 10, Mittelwert und P95 sind statistisch nicht robust!</v>
      </c>
      <c r="L647" s="16" t="str">
        <f t="shared" si="31"/>
        <v>ACHTUNG! Anzahl Beobachtungen unter 10, Mittelwert und P95 sind statistisch nicht robust!</v>
      </c>
      <c r="M647" s="16" t="str">
        <f t="shared" si="32"/>
        <v>ACHTUNG! Anzahl Beobachtungen unter 60, P95 ist statistisch nicht robust!</v>
      </c>
    </row>
    <row r="648" spans="1:13" ht="16.5" x14ac:dyDescent="0.3">
      <c r="A648" s="9">
        <v>4</v>
      </c>
      <c r="B648" s="96" t="s">
        <v>1791</v>
      </c>
      <c r="C648" s="64">
        <v>2158</v>
      </c>
      <c r="D648" s="9" t="s">
        <v>2551</v>
      </c>
      <c r="E648" s="9">
        <v>116</v>
      </c>
      <c r="F648" s="11">
        <v>0.79185366478935704</v>
      </c>
      <c r="G648" s="107" t="s">
        <v>7172</v>
      </c>
      <c r="H648" s="11">
        <v>0.61915953366244503</v>
      </c>
      <c r="I648" s="11">
        <v>1.9954395350968199</v>
      </c>
      <c r="J648" s="107" t="s">
        <v>7173</v>
      </c>
      <c r="K648" s="102" t="str">
        <f t="shared" si="30"/>
        <v/>
      </c>
      <c r="L648" s="16" t="str">
        <f t="shared" si="31"/>
        <v/>
      </c>
      <c r="M648" s="16" t="str">
        <f t="shared" si="32"/>
        <v/>
      </c>
    </row>
    <row r="649" spans="1:13" ht="16.5" x14ac:dyDescent="0.3">
      <c r="A649" s="9">
        <v>5</v>
      </c>
      <c r="B649" s="96" t="s">
        <v>3187</v>
      </c>
      <c r="C649" s="64">
        <v>2159</v>
      </c>
      <c r="D649" s="9" t="s">
        <v>3500</v>
      </c>
      <c r="E649" s="9">
        <v>116</v>
      </c>
      <c r="F649" s="11">
        <v>0.79185366478935704</v>
      </c>
      <c r="G649" s="107" t="s">
        <v>7174</v>
      </c>
      <c r="H649" s="11">
        <v>0.61915953366244503</v>
      </c>
      <c r="I649" s="11">
        <v>1.9954395350968199</v>
      </c>
      <c r="J649" s="107" t="s">
        <v>7173</v>
      </c>
      <c r="K649" s="102" t="str">
        <f t="shared" si="30"/>
        <v/>
      </c>
      <c r="L649" s="16" t="str">
        <f t="shared" si="31"/>
        <v/>
      </c>
      <c r="M649" s="16" t="str">
        <f t="shared" si="32"/>
        <v/>
      </c>
    </row>
    <row r="650" spans="1:13" ht="16.5" x14ac:dyDescent="0.3">
      <c r="A650" s="9">
        <v>2</v>
      </c>
      <c r="B650" s="96" t="s">
        <v>3188</v>
      </c>
      <c r="C650" s="64">
        <v>2165</v>
      </c>
      <c r="D650" s="9" t="s">
        <v>3501</v>
      </c>
      <c r="E650" s="9">
        <v>13</v>
      </c>
      <c r="F650" s="11">
        <v>1.05040086391048</v>
      </c>
      <c r="G650" s="107" t="s">
        <v>7175</v>
      </c>
      <c r="H650" s="11">
        <v>0.48634019324530497</v>
      </c>
      <c r="I650" s="11">
        <v>1.6022800593101401</v>
      </c>
      <c r="J650" s="107" t="s">
        <v>7176</v>
      </c>
      <c r="K650" s="102" t="str">
        <f t="shared" si="30"/>
        <v>ACHTUNG! Anzahl Beobachtungen unter 60, P95 ist statistisch nicht robust!</v>
      </c>
      <c r="L650" s="16" t="str">
        <f t="shared" si="31"/>
        <v/>
      </c>
      <c r="M650" s="16" t="str">
        <f t="shared" si="32"/>
        <v>ACHTUNG! Anzahl Beobachtungen unter 60, P95 ist statistisch nicht robust!</v>
      </c>
    </row>
    <row r="651" spans="1:13" ht="16.5" x14ac:dyDescent="0.3">
      <c r="A651" s="9">
        <v>3</v>
      </c>
      <c r="B651" s="96" t="s">
        <v>3189</v>
      </c>
      <c r="C651" s="64">
        <v>2167</v>
      </c>
      <c r="D651" s="9" t="s">
        <v>3502</v>
      </c>
      <c r="E651" s="9">
        <v>13</v>
      </c>
      <c r="F651" s="11">
        <v>1.05040086391048</v>
      </c>
      <c r="G651" s="107" t="s">
        <v>7177</v>
      </c>
      <c r="H651" s="11">
        <v>0.48634019324530497</v>
      </c>
      <c r="I651" s="11">
        <v>1.6022800593101401</v>
      </c>
      <c r="J651" s="107" t="s">
        <v>7176</v>
      </c>
      <c r="K651" s="102" t="str">
        <f t="shared" si="30"/>
        <v>ACHTUNG! Anzahl Beobachtungen unter 60, P95 ist statistisch nicht robust!</v>
      </c>
      <c r="L651" s="16" t="str">
        <f t="shared" si="31"/>
        <v/>
      </c>
      <c r="M651" s="16" t="str">
        <f t="shared" si="32"/>
        <v>ACHTUNG! Anzahl Beobachtungen unter 60, P95 ist statistisch nicht robust!</v>
      </c>
    </row>
    <row r="652" spans="1:13" ht="16.5" x14ac:dyDescent="0.3">
      <c r="A652" s="9">
        <v>2</v>
      </c>
      <c r="B652" s="96" t="s">
        <v>1793</v>
      </c>
      <c r="C652" s="64">
        <v>2168</v>
      </c>
      <c r="D652" s="9" t="s">
        <v>2553</v>
      </c>
      <c r="E652" s="9">
        <v>1070</v>
      </c>
      <c r="F652" s="11">
        <v>1.0755888544411301</v>
      </c>
      <c r="G652" s="107" t="s">
        <v>7178</v>
      </c>
      <c r="H652" s="11">
        <v>0.98875510636372199</v>
      </c>
      <c r="I652" s="11">
        <v>2.9436509799691599</v>
      </c>
      <c r="J652" s="107" t="s">
        <v>7179</v>
      </c>
      <c r="K652" s="102" t="str">
        <f t="shared" si="30"/>
        <v/>
      </c>
      <c r="L652" s="16" t="str">
        <f t="shared" si="31"/>
        <v/>
      </c>
      <c r="M652" s="16" t="str">
        <f t="shared" si="32"/>
        <v/>
      </c>
    </row>
    <row r="653" spans="1:13" ht="16.5" x14ac:dyDescent="0.3">
      <c r="A653" s="9">
        <v>3</v>
      </c>
      <c r="B653" s="96" t="s">
        <v>1794</v>
      </c>
      <c r="C653" s="64">
        <v>2169</v>
      </c>
      <c r="D653" s="9" t="s">
        <v>2554</v>
      </c>
      <c r="E653" s="9">
        <v>44</v>
      </c>
      <c r="F653" s="11">
        <v>2.4368727788500402</v>
      </c>
      <c r="G653" s="107" t="s">
        <v>7180</v>
      </c>
      <c r="H653" s="11">
        <v>1.3178704240811401</v>
      </c>
      <c r="I653" s="11">
        <v>4.5806873127832697</v>
      </c>
      <c r="J653" s="107" t="s">
        <v>7181</v>
      </c>
      <c r="K653" s="102" t="str">
        <f t="shared" si="30"/>
        <v>ACHTUNG! Anzahl Beobachtungen unter 60, P95 ist statistisch nicht robust!</v>
      </c>
      <c r="L653" s="16" t="str">
        <f t="shared" si="31"/>
        <v/>
      </c>
      <c r="M653" s="16" t="str">
        <f t="shared" si="32"/>
        <v>ACHTUNG! Anzahl Beobachtungen unter 60, P95 ist statistisch nicht robust!</v>
      </c>
    </row>
    <row r="654" spans="1:13" ht="16.5" x14ac:dyDescent="0.3">
      <c r="A654" s="9">
        <v>4</v>
      </c>
      <c r="B654" s="96" t="s">
        <v>1795</v>
      </c>
      <c r="C654" s="64">
        <v>2175</v>
      </c>
      <c r="D654" s="9" t="s">
        <v>2555</v>
      </c>
      <c r="E654" s="9">
        <v>44</v>
      </c>
      <c r="F654" s="11">
        <v>2.4368727788500402</v>
      </c>
      <c r="G654" s="107" t="s">
        <v>7182</v>
      </c>
      <c r="H654" s="11">
        <v>1.3178704240811401</v>
      </c>
      <c r="I654" s="11">
        <v>4.5806873127832697</v>
      </c>
      <c r="J654" s="107" t="s">
        <v>7181</v>
      </c>
      <c r="K654" s="102" t="str">
        <f t="shared" si="30"/>
        <v>ACHTUNG! Anzahl Beobachtungen unter 60, P95 ist statistisch nicht robust!</v>
      </c>
      <c r="L654" s="16" t="str">
        <f t="shared" si="31"/>
        <v/>
      </c>
      <c r="M654" s="16" t="str">
        <f t="shared" si="32"/>
        <v>ACHTUNG! Anzahl Beobachtungen unter 60, P95 ist statistisch nicht robust!</v>
      </c>
    </row>
    <row r="655" spans="1:13" ht="16.5" x14ac:dyDescent="0.3">
      <c r="A655" s="9">
        <v>3</v>
      </c>
      <c r="B655" s="96" t="s">
        <v>1796</v>
      </c>
      <c r="C655" s="64">
        <v>2176</v>
      </c>
      <c r="D655" s="9" t="s">
        <v>2556</v>
      </c>
      <c r="E655" s="9">
        <v>880</v>
      </c>
      <c r="F655" s="11">
        <v>1.03165239419972</v>
      </c>
      <c r="G655" s="107" t="s">
        <v>7183</v>
      </c>
      <c r="H655" s="11">
        <v>0.94614056366152599</v>
      </c>
      <c r="I655" s="11">
        <v>2.8220081541612001</v>
      </c>
      <c r="J655" s="107" t="s">
        <v>7184</v>
      </c>
      <c r="K655" s="102" t="str">
        <f t="shared" si="30"/>
        <v/>
      </c>
      <c r="L655" s="16" t="str">
        <f t="shared" si="31"/>
        <v/>
      </c>
      <c r="M655" s="16" t="str">
        <f t="shared" si="32"/>
        <v/>
      </c>
    </row>
    <row r="656" spans="1:13" ht="16.5" x14ac:dyDescent="0.3">
      <c r="A656" s="9">
        <v>4</v>
      </c>
      <c r="B656" s="96" t="s">
        <v>1799</v>
      </c>
      <c r="C656" s="64">
        <v>2181</v>
      </c>
      <c r="D656" s="9" t="s">
        <v>2559</v>
      </c>
      <c r="E656" s="9">
        <v>388</v>
      </c>
      <c r="F656" s="11">
        <v>0.54777164291628699</v>
      </c>
      <c r="G656" s="107" t="s">
        <v>7185</v>
      </c>
      <c r="H656" s="11">
        <v>0.35755556714248499</v>
      </c>
      <c r="I656" s="11">
        <v>1.19975246648179</v>
      </c>
      <c r="J656" s="107" t="s">
        <v>7186</v>
      </c>
      <c r="K656" s="102" t="str">
        <f t="shared" si="30"/>
        <v/>
      </c>
      <c r="L656" s="16" t="str">
        <f t="shared" si="31"/>
        <v/>
      </c>
      <c r="M656" s="16" t="str">
        <f t="shared" si="32"/>
        <v/>
      </c>
    </row>
    <row r="657" spans="1:13" ht="16.5" x14ac:dyDescent="0.3">
      <c r="A657" s="9">
        <v>5</v>
      </c>
      <c r="B657" s="96" t="s">
        <v>1800</v>
      </c>
      <c r="C657" s="64">
        <v>2182</v>
      </c>
      <c r="D657" s="9" t="s">
        <v>2560</v>
      </c>
      <c r="E657" s="9">
        <v>334</v>
      </c>
      <c r="F657" s="11">
        <v>0.53042382535778798</v>
      </c>
      <c r="G657" s="107" t="s">
        <v>7187</v>
      </c>
      <c r="H657" s="11">
        <v>0.34930403765458601</v>
      </c>
      <c r="I657" s="11">
        <v>1.1954306404322299</v>
      </c>
      <c r="J657" s="107" t="s">
        <v>7188</v>
      </c>
      <c r="K657" s="102" t="str">
        <f t="shared" si="30"/>
        <v/>
      </c>
      <c r="L657" s="16" t="str">
        <f t="shared" si="31"/>
        <v/>
      </c>
      <c r="M657" s="16" t="str">
        <f t="shared" si="32"/>
        <v/>
      </c>
    </row>
    <row r="658" spans="1:13" ht="16.5" x14ac:dyDescent="0.3">
      <c r="A658" s="9">
        <v>5</v>
      </c>
      <c r="B658" s="96" t="s">
        <v>1801</v>
      </c>
      <c r="C658" s="64">
        <v>2186</v>
      </c>
      <c r="D658" s="9" t="s">
        <v>2561</v>
      </c>
      <c r="E658" s="9">
        <v>54</v>
      </c>
      <c r="F658" s="11">
        <v>0.65509612106232895</v>
      </c>
      <c r="G658" s="107" t="s">
        <v>7189</v>
      </c>
      <c r="H658" s="11">
        <v>0.39197827855763101</v>
      </c>
      <c r="I658" s="11">
        <v>1.3623948548853999</v>
      </c>
      <c r="J658" s="107" t="s">
        <v>7190</v>
      </c>
      <c r="K658" s="102" t="str">
        <f t="shared" si="30"/>
        <v>ACHTUNG! Anzahl Beobachtungen unter 60, P95 ist statistisch nicht robust!</v>
      </c>
      <c r="L658" s="16" t="str">
        <f t="shared" si="31"/>
        <v/>
      </c>
      <c r="M658" s="16" t="str">
        <f t="shared" si="32"/>
        <v>ACHTUNG! Anzahl Beobachtungen unter 60, P95 ist statistisch nicht robust!</v>
      </c>
    </row>
    <row r="659" spans="1:13" ht="16.5" x14ac:dyDescent="0.3">
      <c r="A659" s="9">
        <v>6</v>
      </c>
      <c r="B659" s="96" t="s">
        <v>3753</v>
      </c>
      <c r="C659" s="64">
        <v>2187</v>
      </c>
      <c r="D659" s="9" t="s">
        <v>3965</v>
      </c>
      <c r="E659" s="9">
        <v>7</v>
      </c>
      <c r="F659" s="11">
        <v>0.461695498278133</v>
      </c>
      <c r="G659" s="107" t="s">
        <v>7191</v>
      </c>
      <c r="H659" s="11">
        <v>0.49834105775290199</v>
      </c>
      <c r="I659" s="11">
        <v>1.6417500896897601</v>
      </c>
      <c r="J659" s="107" t="s">
        <v>7192</v>
      </c>
      <c r="K659" s="102" t="str">
        <f t="shared" si="30"/>
        <v>ACHTUNG! Anzahl Beobachtungen unter 10, Mittelwert und P95 sind statistisch nicht robust!</v>
      </c>
      <c r="L659" s="16" t="str">
        <f t="shared" si="31"/>
        <v>ACHTUNG! Anzahl Beobachtungen unter 10, Mittelwert und P95 sind statistisch nicht robust!</v>
      </c>
      <c r="M659" s="16" t="str">
        <f t="shared" si="32"/>
        <v>ACHTUNG! Anzahl Beobachtungen unter 60, P95 ist statistisch nicht robust!</v>
      </c>
    </row>
    <row r="660" spans="1:13" ht="16.5" x14ac:dyDescent="0.3">
      <c r="A660" s="9">
        <v>6</v>
      </c>
      <c r="B660" s="96" t="s">
        <v>1802</v>
      </c>
      <c r="C660" s="64">
        <v>2189</v>
      </c>
      <c r="D660" s="9" t="s">
        <v>2562</v>
      </c>
      <c r="E660" s="9">
        <v>47</v>
      </c>
      <c r="F660" s="11">
        <v>0.68553844984569701</v>
      </c>
      <c r="G660" s="107" t="s">
        <v>7193</v>
      </c>
      <c r="H660" s="11">
        <v>0.37205031406730099</v>
      </c>
      <c r="I660" s="11">
        <v>1.22967480941975</v>
      </c>
      <c r="J660" s="107" t="s">
        <v>7194</v>
      </c>
      <c r="K660" s="102" t="str">
        <f t="shared" si="30"/>
        <v>ACHTUNG! Anzahl Beobachtungen unter 60, P95 ist statistisch nicht robust!</v>
      </c>
      <c r="L660" s="16" t="str">
        <f t="shared" si="31"/>
        <v/>
      </c>
      <c r="M660" s="16" t="str">
        <f t="shared" si="32"/>
        <v>ACHTUNG! Anzahl Beobachtungen unter 60, P95 ist statistisch nicht robust!</v>
      </c>
    </row>
    <row r="661" spans="1:13" ht="16.5" x14ac:dyDescent="0.3">
      <c r="A661" s="9">
        <v>4</v>
      </c>
      <c r="B661" s="96" t="s">
        <v>3190</v>
      </c>
      <c r="C661" s="64">
        <v>2192</v>
      </c>
      <c r="D661" s="9" t="s">
        <v>3503</v>
      </c>
      <c r="E661" s="9">
        <v>180</v>
      </c>
      <c r="F661" s="11">
        <v>0.78531718485535695</v>
      </c>
      <c r="G661" s="107" t="s">
        <v>7195</v>
      </c>
      <c r="H661" s="11">
        <v>0.985007211962732</v>
      </c>
      <c r="I661" s="11">
        <v>2.15006763646335</v>
      </c>
      <c r="J661" s="107" t="s">
        <v>7196</v>
      </c>
      <c r="K661" s="102" t="str">
        <f t="shared" si="30"/>
        <v/>
      </c>
      <c r="L661" s="16" t="str">
        <f t="shared" si="31"/>
        <v/>
      </c>
      <c r="M661" s="16" t="str">
        <f t="shared" si="32"/>
        <v/>
      </c>
    </row>
    <row r="662" spans="1:13" ht="16.5" x14ac:dyDescent="0.3">
      <c r="A662" s="9">
        <v>4</v>
      </c>
      <c r="B662" s="96" t="s">
        <v>1803</v>
      </c>
      <c r="C662" s="64">
        <v>2196</v>
      </c>
      <c r="D662" s="9" t="s">
        <v>2563</v>
      </c>
      <c r="E662" s="9">
        <v>190</v>
      </c>
      <c r="F662" s="11">
        <v>1.11596354928133</v>
      </c>
      <c r="G662" s="107" t="s">
        <v>7197</v>
      </c>
      <c r="H662" s="11">
        <v>0.93530068486054896</v>
      </c>
      <c r="I662" s="11">
        <v>2.8808569221295701</v>
      </c>
      <c r="J662" s="107" t="s">
        <v>7198</v>
      </c>
      <c r="K662" s="102" t="str">
        <f t="shared" si="30"/>
        <v/>
      </c>
      <c r="L662" s="16" t="str">
        <f t="shared" si="31"/>
        <v/>
      </c>
      <c r="M662" s="16" t="str">
        <f t="shared" si="32"/>
        <v/>
      </c>
    </row>
    <row r="663" spans="1:13" ht="16.5" x14ac:dyDescent="0.3">
      <c r="A663" s="9">
        <v>5</v>
      </c>
      <c r="B663" s="96" t="s">
        <v>3191</v>
      </c>
      <c r="C663" s="64">
        <v>2197</v>
      </c>
      <c r="D663" s="9" t="s">
        <v>3504</v>
      </c>
      <c r="E663" s="9">
        <v>9</v>
      </c>
      <c r="F663" s="11">
        <v>0.71179741224982995</v>
      </c>
      <c r="G663" s="107" t="s">
        <v>7199</v>
      </c>
      <c r="H663" s="11">
        <v>0.42824816090145201</v>
      </c>
      <c r="I663" s="11">
        <v>1.48941850730827</v>
      </c>
      <c r="J663" s="107" t="s">
        <v>7200</v>
      </c>
      <c r="K663" s="102" t="str">
        <f t="shared" si="30"/>
        <v>ACHTUNG! Anzahl Beobachtungen unter 10, Mittelwert und P95 sind statistisch nicht robust!</v>
      </c>
      <c r="L663" s="16" t="str">
        <f t="shared" si="31"/>
        <v>ACHTUNG! Anzahl Beobachtungen unter 10, Mittelwert und P95 sind statistisch nicht robust!</v>
      </c>
      <c r="M663" s="16" t="str">
        <f t="shared" si="32"/>
        <v>ACHTUNG! Anzahl Beobachtungen unter 60, P95 ist statistisch nicht robust!</v>
      </c>
    </row>
    <row r="664" spans="1:13" ht="16.5" x14ac:dyDescent="0.3">
      <c r="A664" s="9">
        <v>5</v>
      </c>
      <c r="B664" s="96" t="s">
        <v>1804</v>
      </c>
      <c r="C664" s="64">
        <v>2198</v>
      </c>
      <c r="D664" s="9" t="s">
        <v>2564</v>
      </c>
      <c r="E664" s="9">
        <v>5</v>
      </c>
      <c r="F664" s="11">
        <v>0.95517342044442899</v>
      </c>
      <c r="G664" s="107" t="s">
        <v>7201</v>
      </c>
      <c r="H664" s="11">
        <v>0.80485038121278596</v>
      </c>
      <c r="I664" s="11">
        <v>1.73468108631055</v>
      </c>
      <c r="J664" s="107" t="s">
        <v>7202</v>
      </c>
      <c r="K664" s="102" t="str">
        <f t="shared" si="30"/>
        <v>ACHTUNG! Anzahl Beobachtungen unter 10, Mittelwert und P95 sind statistisch nicht robust!</v>
      </c>
      <c r="L664" s="16" t="str">
        <f t="shared" si="31"/>
        <v>ACHTUNG! Anzahl Beobachtungen unter 10, Mittelwert und P95 sind statistisch nicht robust!</v>
      </c>
      <c r="M664" s="16" t="str">
        <f t="shared" si="32"/>
        <v>ACHTUNG! Anzahl Beobachtungen unter 60, P95 ist statistisch nicht robust!</v>
      </c>
    </row>
    <row r="665" spans="1:13" ht="16.5" x14ac:dyDescent="0.3">
      <c r="A665" s="9">
        <v>5</v>
      </c>
      <c r="B665" s="96" t="s">
        <v>1805</v>
      </c>
      <c r="C665" s="64">
        <v>2200</v>
      </c>
      <c r="D665" s="9" t="s">
        <v>2565</v>
      </c>
      <c r="E665" s="9">
        <v>5</v>
      </c>
      <c r="F665" s="11">
        <v>1.79313917857353</v>
      </c>
      <c r="G665" s="107" t="s">
        <v>7203</v>
      </c>
      <c r="H665" s="11">
        <v>1.86182911010685</v>
      </c>
      <c r="I665" s="11">
        <v>4.1807164627098503</v>
      </c>
      <c r="J665" s="107" t="s">
        <v>7204</v>
      </c>
      <c r="K665" s="102" t="str">
        <f t="shared" si="30"/>
        <v>ACHTUNG! Anzahl Beobachtungen unter 10, Mittelwert und P95 sind statistisch nicht robust!</v>
      </c>
      <c r="L665" s="16" t="str">
        <f t="shared" si="31"/>
        <v>ACHTUNG! Anzahl Beobachtungen unter 10, Mittelwert und P95 sind statistisch nicht robust!</v>
      </c>
      <c r="M665" s="16" t="str">
        <f t="shared" si="32"/>
        <v>ACHTUNG! Anzahl Beobachtungen unter 60, P95 ist statistisch nicht robust!</v>
      </c>
    </row>
    <row r="666" spans="1:13" ht="16.5" x14ac:dyDescent="0.3">
      <c r="A666" s="9">
        <v>4</v>
      </c>
      <c r="B666" s="96" t="s">
        <v>1806</v>
      </c>
      <c r="C666" s="64">
        <v>2205</v>
      </c>
      <c r="D666" s="9" t="s">
        <v>2566</v>
      </c>
      <c r="E666" s="9">
        <v>193</v>
      </c>
      <c r="F666" s="11">
        <v>1.5826538899387499</v>
      </c>
      <c r="G666" s="107" t="s">
        <v>7205</v>
      </c>
      <c r="H666" s="11">
        <v>0.990650296415714</v>
      </c>
      <c r="I666" s="11">
        <v>3.58271458227166</v>
      </c>
      <c r="J666" s="107" t="s">
        <v>7206</v>
      </c>
      <c r="K666" s="102" t="str">
        <f t="shared" si="30"/>
        <v/>
      </c>
      <c r="L666" s="16" t="str">
        <f t="shared" si="31"/>
        <v/>
      </c>
      <c r="M666" s="16" t="str">
        <f t="shared" si="32"/>
        <v/>
      </c>
    </row>
    <row r="667" spans="1:13" ht="16.5" x14ac:dyDescent="0.3">
      <c r="A667" s="9">
        <v>5</v>
      </c>
      <c r="B667" s="96" t="s">
        <v>1807</v>
      </c>
      <c r="C667" s="64">
        <v>2206</v>
      </c>
      <c r="D667" s="9" t="s">
        <v>2567</v>
      </c>
      <c r="E667" s="9">
        <v>41</v>
      </c>
      <c r="F667" s="11">
        <v>1.328642014066</v>
      </c>
      <c r="G667" s="107" t="s">
        <v>7207</v>
      </c>
      <c r="H667" s="11">
        <v>0.73179109026413502</v>
      </c>
      <c r="I667" s="11">
        <v>2.9663772202524701</v>
      </c>
      <c r="J667" s="107" t="s">
        <v>7208</v>
      </c>
      <c r="K667" s="102" t="str">
        <f t="shared" si="30"/>
        <v>ACHTUNG! Anzahl Beobachtungen unter 60, P95 ist statistisch nicht robust!</v>
      </c>
      <c r="L667" s="16" t="str">
        <f t="shared" si="31"/>
        <v/>
      </c>
      <c r="M667" s="16" t="str">
        <f t="shared" si="32"/>
        <v>ACHTUNG! Anzahl Beobachtungen unter 60, P95 ist statistisch nicht robust!</v>
      </c>
    </row>
    <row r="668" spans="1:13" ht="16.5" x14ac:dyDescent="0.3">
      <c r="A668" s="9">
        <v>5</v>
      </c>
      <c r="B668" s="96" t="s">
        <v>3192</v>
      </c>
      <c r="C668" s="64">
        <v>2207</v>
      </c>
      <c r="D668" s="9" t="s">
        <v>3505</v>
      </c>
      <c r="E668" s="9">
        <v>12</v>
      </c>
      <c r="F668" s="11">
        <v>1.3809815423433101</v>
      </c>
      <c r="G668" s="107" t="s">
        <v>7209</v>
      </c>
      <c r="H668" s="11">
        <v>1.05277421926</v>
      </c>
      <c r="I668" s="11">
        <v>3.1672795971497498</v>
      </c>
      <c r="J668" s="107" t="s">
        <v>7210</v>
      </c>
      <c r="K668" s="102" t="str">
        <f t="shared" si="30"/>
        <v>ACHTUNG! Anzahl Beobachtungen unter 60, P95 ist statistisch nicht robust!</v>
      </c>
      <c r="L668" s="16" t="str">
        <f t="shared" si="31"/>
        <v/>
      </c>
      <c r="M668" s="16" t="str">
        <f t="shared" si="32"/>
        <v>ACHTUNG! Anzahl Beobachtungen unter 60, P95 ist statistisch nicht robust!</v>
      </c>
    </row>
    <row r="669" spans="1:13" ht="16.5" x14ac:dyDescent="0.3">
      <c r="A669" s="9">
        <v>5</v>
      </c>
      <c r="B669" s="96" t="s">
        <v>1808</v>
      </c>
      <c r="C669" s="64">
        <v>2208</v>
      </c>
      <c r="D669" s="9" t="s">
        <v>2568</v>
      </c>
      <c r="E669" s="9">
        <v>7</v>
      </c>
      <c r="F669" s="11">
        <v>2.5725369148750601</v>
      </c>
      <c r="G669" s="107" t="s">
        <v>7211</v>
      </c>
      <c r="H669" s="11">
        <v>1.51014899872679</v>
      </c>
      <c r="I669" s="11">
        <v>4.14304681147674</v>
      </c>
      <c r="J669" s="107" t="s">
        <v>7212</v>
      </c>
      <c r="K669" s="102" t="str">
        <f t="shared" si="30"/>
        <v>ACHTUNG! Anzahl Beobachtungen unter 10, Mittelwert und P95 sind statistisch nicht robust!</v>
      </c>
      <c r="L669" s="16" t="str">
        <f t="shared" si="31"/>
        <v>ACHTUNG! Anzahl Beobachtungen unter 10, Mittelwert und P95 sind statistisch nicht robust!</v>
      </c>
      <c r="M669" s="16" t="str">
        <f t="shared" si="32"/>
        <v>ACHTUNG! Anzahl Beobachtungen unter 60, P95 ist statistisch nicht robust!</v>
      </c>
    </row>
    <row r="670" spans="1:13" ht="16.5" x14ac:dyDescent="0.3">
      <c r="A670" s="9">
        <v>5</v>
      </c>
      <c r="B670" s="96" t="s">
        <v>1809</v>
      </c>
      <c r="C670" s="64">
        <v>2209</v>
      </c>
      <c r="D670" s="9" t="s">
        <v>2569</v>
      </c>
      <c r="E670" s="9">
        <v>84</v>
      </c>
      <c r="F670" s="11">
        <v>1.3476408306149401</v>
      </c>
      <c r="G670" s="107" t="s">
        <v>7213</v>
      </c>
      <c r="H670" s="11">
        <v>0.82290408482488897</v>
      </c>
      <c r="I670" s="11">
        <v>2.65238688027712</v>
      </c>
      <c r="J670" s="107" t="s">
        <v>7214</v>
      </c>
      <c r="K670" s="102" t="str">
        <f t="shared" si="30"/>
        <v/>
      </c>
      <c r="L670" s="16" t="str">
        <f t="shared" si="31"/>
        <v/>
      </c>
      <c r="M670" s="16" t="str">
        <f t="shared" si="32"/>
        <v/>
      </c>
    </row>
    <row r="671" spans="1:13" ht="16.5" x14ac:dyDescent="0.3">
      <c r="A671" s="9">
        <v>6</v>
      </c>
      <c r="B671" s="96" t="s">
        <v>3193</v>
      </c>
      <c r="C671" s="64">
        <v>2210</v>
      </c>
      <c r="D671" s="9" t="s">
        <v>3506</v>
      </c>
      <c r="E671" s="9">
        <v>84</v>
      </c>
      <c r="F671" s="11">
        <v>1.3476408306149401</v>
      </c>
      <c r="G671" s="107" t="s">
        <v>7215</v>
      </c>
      <c r="H671" s="11">
        <v>0.82290408482488897</v>
      </c>
      <c r="I671" s="11">
        <v>2.65238688027712</v>
      </c>
      <c r="J671" s="107" t="s">
        <v>7214</v>
      </c>
      <c r="K671" s="102" t="str">
        <f t="shared" si="30"/>
        <v/>
      </c>
      <c r="L671" s="16" t="str">
        <f t="shared" si="31"/>
        <v/>
      </c>
      <c r="M671" s="16" t="str">
        <f t="shared" si="32"/>
        <v/>
      </c>
    </row>
    <row r="672" spans="1:13" ht="16.5" x14ac:dyDescent="0.3">
      <c r="A672" s="9">
        <v>5</v>
      </c>
      <c r="B672" s="96" t="s">
        <v>3194</v>
      </c>
      <c r="C672" s="64">
        <v>2212</v>
      </c>
      <c r="D672" s="9" t="s">
        <v>3507</v>
      </c>
      <c r="E672" s="9">
        <v>1</v>
      </c>
      <c r="F672" s="11">
        <v>0.64220183486238502</v>
      </c>
      <c r="G672" s="107"/>
      <c r="H672" s="11"/>
      <c r="I672" s="11"/>
      <c r="J672" s="107"/>
      <c r="K672" s="102" t="str">
        <f t="shared" si="30"/>
        <v>ACHTUNG! Anzahl Beobachtungen unter 10, Mittelwert und P95 sind statistisch nicht robust!</v>
      </c>
      <c r="L672" s="16" t="str">
        <f t="shared" si="31"/>
        <v>ACHTUNG! Anzahl Beobachtungen unter 10, Mittelwert und P95 sind statistisch nicht robust!</v>
      </c>
      <c r="M672" s="16" t="str">
        <f t="shared" si="32"/>
        <v>ACHTUNG! Anzahl Beobachtungen unter 60, P95 ist statistisch nicht robust!</v>
      </c>
    </row>
    <row r="673" spans="1:13" ht="16.5" x14ac:dyDescent="0.3">
      <c r="A673" s="9">
        <v>6</v>
      </c>
      <c r="B673" s="96" t="s">
        <v>3195</v>
      </c>
      <c r="C673" s="64">
        <v>2215</v>
      </c>
      <c r="D673" s="9" t="s">
        <v>3508</v>
      </c>
      <c r="E673" s="9">
        <v>1</v>
      </c>
      <c r="F673" s="11">
        <v>0.64220183486238502</v>
      </c>
      <c r="G673" s="107"/>
      <c r="H673" s="11"/>
      <c r="I673" s="11"/>
      <c r="J673" s="107"/>
      <c r="K673" s="102" t="str">
        <f t="shared" si="30"/>
        <v>ACHTUNG! Anzahl Beobachtungen unter 10, Mittelwert und P95 sind statistisch nicht robust!</v>
      </c>
      <c r="L673" s="16" t="str">
        <f t="shared" si="31"/>
        <v>ACHTUNG! Anzahl Beobachtungen unter 10, Mittelwert und P95 sind statistisch nicht robust!</v>
      </c>
      <c r="M673" s="16" t="str">
        <f t="shared" si="32"/>
        <v>ACHTUNG! Anzahl Beobachtungen unter 60, P95 ist statistisch nicht robust!</v>
      </c>
    </row>
    <row r="674" spans="1:13" ht="16.5" x14ac:dyDescent="0.3">
      <c r="A674" s="9">
        <v>2</v>
      </c>
      <c r="B674" s="96" t="s">
        <v>1811</v>
      </c>
      <c r="C674" s="64">
        <v>2216</v>
      </c>
      <c r="D674" s="9" t="s">
        <v>2571</v>
      </c>
      <c r="E674" s="9">
        <v>101</v>
      </c>
      <c r="F674" s="11">
        <v>0.59222148476158099</v>
      </c>
      <c r="G674" s="107" t="s">
        <v>7216</v>
      </c>
      <c r="H674" s="11">
        <v>0.45868279242121601</v>
      </c>
      <c r="I674" s="11">
        <v>1.3539782551242501</v>
      </c>
      <c r="J674" s="107" t="s">
        <v>7217</v>
      </c>
      <c r="K674" s="102" t="str">
        <f t="shared" si="30"/>
        <v/>
      </c>
      <c r="L674" s="16" t="str">
        <f t="shared" si="31"/>
        <v/>
      </c>
      <c r="M674" s="16" t="str">
        <f t="shared" si="32"/>
        <v/>
      </c>
    </row>
    <row r="675" spans="1:13" ht="16.5" x14ac:dyDescent="0.3">
      <c r="A675" s="9">
        <v>3</v>
      </c>
      <c r="B675" s="96" t="s">
        <v>3196</v>
      </c>
      <c r="C675" s="64">
        <v>2217</v>
      </c>
      <c r="D675" s="9" t="s">
        <v>3509</v>
      </c>
      <c r="E675" s="9">
        <v>56</v>
      </c>
      <c r="F675" s="11">
        <v>0.57730400004493299</v>
      </c>
      <c r="G675" s="107" t="s">
        <v>7218</v>
      </c>
      <c r="H675" s="11">
        <v>0.30886709095961201</v>
      </c>
      <c r="I675" s="11">
        <v>1.13253351136739</v>
      </c>
      <c r="J675" s="107" t="s">
        <v>7219</v>
      </c>
      <c r="K675" s="102" t="str">
        <f t="shared" si="30"/>
        <v>ACHTUNG! Anzahl Beobachtungen unter 60, P95 ist statistisch nicht robust!</v>
      </c>
      <c r="L675" s="16" t="str">
        <f t="shared" si="31"/>
        <v/>
      </c>
      <c r="M675" s="16" t="str">
        <f t="shared" si="32"/>
        <v>ACHTUNG! Anzahl Beobachtungen unter 60, P95 ist statistisch nicht robust!</v>
      </c>
    </row>
    <row r="676" spans="1:13" ht="16.5" x14ac:dyDescent="0.3">
      <c r="A676" s="9">
        <v>4</v>
      </c>
      <c r="B676" s="96" t="s">
        <v>3197</v>
      </c>
      <c r="C676" s="64">
        <v>2218</v>
      </c>
      <c r="D676" s="9" t="s">
        <v>3510</v>
      </c>
      <c r="E676" s="9">
        <v>56</v>
      </c>
      <c r="F676" s="11">
        <v>0.57730400004493299</v>
      </c>
      <c r="G676" s="107" t="s">
        <v>7220</v>
      </c>
      <c r="H676" s="11">
        <v>0.30886709095961201</v>
      </c>
      <c r="I676" s="11">
        <v>1.13253351136739</v>
      </c>
      <c r="J676" s="107" t="s">
        <v>7219</v>
      </c>
      <c r="K676" s="102" t="str">
        <f t="shared" si="30"/>
        <v>ACHTUNG! Anzahl Beobachtungen unter 60, P95 ist statistisch nicht robust!</v>
      </c>
      <c r="L676" s="16" t="str">
        <f t="shared" si="31"/>
        <v/>
      </c>
      <c r="M676" s="16" t="str">
        <f t="shared" si="32"/>
        <v>ACHTUNG! Anzahl Beobachtungen unter 60, P95 ist statistisch nicht robust!</v>
      </c>
    </row>
    <row r="677" spans="1:13" ht="16.5" x14ac:dyDescent="0.3">
      <c r="A677" s="9">
        <v>3</v>
      </c>
      <c r="B677" s="96" t="s">
        <v>1812</v>
      </c>
      <c r="C677" s="64">
        <v>2219</v>
      </c>
      <c r="D677" s="9" t="s">
        <v>2572</v>
      </c>
      <c r="E677" s="9">
        <v>45</v>
      </c>
      <c r="F677" s="11">
        <v>0.60984953665633801</v>
      </c>
      <c r="G677" s="107" t="s">
        <v>7221</v>
      </c>
      <c r="H677" s="11">
        <v>0.59316136272014197</v>
      </c>
      <c r="I677" s="11">
        <v>1.82480918418418</v>
      </c>
      <c r="J677" s="107" t="s">
        <v>7222</v>
      </c>
      <c r="K677" s="102" t="str">
        <f t="shared" si="30"/>
        <v>ACHTUNG! Anzahl Beobachtungen unter 60, P95 ist statistisch nicht robust!</v>
      </c>
      <c r="L677" s="16" t="str">
        <f t="shared" si="31"/>
        <v/>
      </c>
      <c r="M677" s="16" t="str">
        <f t="shared" si="32"/>
        <v>ACHTUNG! Anzahl Beobachtungen unter 60, P95 ist statistisch nicht robust!</v>
      </c>
    </row>
    <row r="678" spans="1:13" ht="16.5" x14ac:dyDescent="0.3">
      <c r="A678" s="9">
        <v>2</v>
      </c>
      <c r="B678" s="96" t="s">
        <v>3198</v>
      </c>
      <c r="C678" s="64">
        <v>2224</v>
      </c>
      <c r="D678" s="9" t="s">
        <v>3511</v>
      </c>
      <c r="E678" s="9">
        <v>1</v>
      </c>
      <c r="F678" s="11">
        <v>1.2927256625122701</v>
      </c>
      <c r="G678" s="107"/>
      <c r="H678" s="11"/>
      <c r="I678" s="11"/>
      <c r="J678" s="107"/>
      <c r="K678" s="102" t="str">
        <f t="shared" si="30"/>
        <v>ACHTUNG! Anzahl Beobachtungen unter 10, Mittelwert und P95 sind statistisch nicht robust!</v>
      </c>
      <c r="L678" s="16" t="str">
        <f t="shared" si="31"/>
        <v>ACHTUNG! Anzahl Beobachtungen unter 10, Mittelwert und P95 sind statistisch nicht robust!</v>
      </c>
      <c r="M678" s="16" t="str">
        <f t="shared" si="32"/>
        <v>ACHTUNG! Anzahl Beobachtungen unter 60, P95 ist statistisch nicht robust!</v>
      </c>
    </row>
    <row r="679" spans="1:13" ht="16.5" x14ac:dyDescent="0.3">
      <c r="A679" s="9">
        <v>3</v>
      </c>
      <c r="B679" s="96" t="s">
        <v>3199</v>
      </c>
      <c r="C679" s="64">
        <v>2225</v>
      </c>
      <c r="D679" s="9" t="s">
        <v>3512</v>
      </c>
      <c r="E679" s="9">
        <v>1</v>
      </c>
      <c r="F679" s="11">
        <v>1.2927256625122701</v>
      </c>
      <c r="G679" s="107"/>
      <c r="H679" s="11"/>
      <c r="I679" s="11"/>
      <c r="J679" s="107"/>
      <c r="K679" s="102" t="str">
        <f t="shared" si="30"/>
        <v>ACHTUNG! Anzahl Beobachtungen unter 10, Mittelwert und P95 sind statistisch nicht robust!</v>
      </c>
      <c r="L679" s="16" t="str">
        <f t="shared" si="31"/>
        <v>ACHTUNG! Anzahl Beobachtungen unter 10, Mittelwert und P95 sind statistisch nicht robust!</v>
      </c>
      <c r="M679" s="16" t="str">
        <f t="shared" si="32"/>
        <v>ACHTUNG! Anzahl Beobachtungen unter 60, P95 ist statistisch nicht robust!</v>
      </c>
    </row>
    <row r="680" spans="1:13" ht="16.5" x14ac:dyDescent="0.3">
      <c r="A680" s="9">
        <v>2</v>
      </c>
      <c r="B680" s="96" t="s">
        <v>3201</v>
      </c>
      <c r="C680" s="64">
        <v>2231</v>
      </c>
      <c r="D680" s="9" t="s">
        <v>3514</v>
      </c>
      <c r="E680" s="9">
        <v>32</v>
      </c>
      <c r="F680" s="11">
        <v>2.6270647028490002</v>
      </c>
      <c r="G680" s="107" t="s">
        <v>7223</v>
      </c>
      <c r="H680" s="11">
        <v>1.98644300290441</v>
      </c>
      <c r="I680" s="11">
        <v>6.9773512346795998</v>
      </c>
      <c r="J680" s="107" t="s">
        <v>7224</v>
      </c>
      <c r="K680" s="102" t="str">
        <f t="shared" si="30"/>
        <v>ACHTUNG! Anzahl Beobachtungen unter 60, P95 ist statistisch nicht robust!</v>
      </c>
      <c r="L680" s="16" t="str">
        <f t="shared" si="31"/>
        <v/>
      </c>
      <c r="M680" s="16" t="str">
        <f t="shared" si="32"/>
        <v>ACHTUNG! Anzahl Beobachtungen unter 60, P95 ist statistisch nicht robust!</v>
      </c>
    </row>
    <row r="681" spans="1:13" ht="16.5" x14ac:dyDescent="0.3">
      <c r="A681" s="9">
        <v>1</v>
      </c>
      <c r="B681" s="96" t="s">
        <v>1813</v>
      </c>
      <c r="C681" s="64">
        <v>2236</v>
      </c>
      <c r="D681" s="9" t="s">
        <v>2573</v>
      </c>
      <c r="E681" s="9">
        <v>710</v>
      </c>
      <c r="F681" s="11">
        <v>1.55196020961721</v>
      </c>
      <c r="G681" s="107" t="s">
        <v>7225</v>
      </c>
      <c r="H681" s="11">
        <v>1.17772436690325</v>
      </c>
      <c r="I681" s="11">
        <v>3.6603985732950499</v>
      </c>
      <c r="J681" s="107" t="s">
        <v>7226</v>
      </c>
      <c r="K681" s="102" t="str">
        <f t="shared" si="30"/>
        <v/>
      </c>
      <c r="L681" s="16" t="str">
        <f t="shared" si="31"/>
        <v/>
      </c>
      <c r="M681" s="16" t="str">
        <f t="shared" si="32"/>
        <v/>
      </c>
    </row>
    <row r="682" spans="1:13" ht="16.5" x14ac:dyDescent="0.3">
      <c r="A682" s="9">
        <v>2</v>
      </c>
      <c r="B682" s="96" t="s">
        <v>1814</v>
      </c>
      <c r="C682" s="64">
        <v>2237</v>
      </c>
      <c r="D682" s="9" t="s">
        <v>2574</v>
      </c>
      <c r="E682" s="9">
        <v>359</v>
      </c>
      <c r="F682" s="11">
        <v>1.77319124886132</v>
      </c>
      <c r="G682" s="107" t="s">
        <v>7227</v>
      </c>
      <c r="H682" s="11">
        <v>1.2444876119650301</v>
      </c>
      <c r="I682" s="11">
        <v>4.0800177126042403</v>
      </c>
      <c r="J682" s="107" t="s">
        <v>7228</v>
      </c>
      <c r="K682" s="102" t="str">
        <f t="shared" si="30"/>
        <v/>
      </c>
      <c r="L682" s="16" t="str">
        <f t="shared" si="31"/>
        <v/>
      </c>
      <c r="M682" s="16" t="str">
        <f t="shared" si="32"/>
        <v/>
      </c>
    </row>
    <row r="683" spans="1:13" ht="16.5" x14ac:dyDescent="0.3">
      <c r="A683" s="9">
        <v>3</v>
      </c>
      <c r="B683" s="96" t="s">
        <v>1815</v>
      </c>
      <c r="C683" s="64">
        <v>2238</v>
      </c>
      <c r="D683" s="9" t="s">
        <v>2575</v>
      </c>
      <c r="E683" s="9">
        <v>17</v>
      </c>
      <c r="F683" s="11">
        <v>2.5016407873809299</v>
      </c>
      <c r="G683" s="107" t="s">
        <v>7229</v>
      </c>
      <c r="H683" s="11">
        <v>0.99074684627826504</v>
      </c>
      <c r="I683" s="11">
        <v>4.0844389317217704</v>
      </c>
      <c r="J683" s="107" t="s">
        <v>7230</v>
      </c>
      <c r="K683" s="102" t="str">
        <f t="shared" si="30"/>
        <v>ACHTUNG! Anzahl Beobachtungen unter 60, P95 ist statistisch nicht robust!</v>
      </c>
      <c r="L683" s="16" t="str">
        <f t="shared" si="31"/>
        <v/>
      </c>
      <c r="M683" s="16" t="str">
        <f t="shared" si="32"/>
        <v>ACHTUNG! Anzahl Beobachtungen unter 60, P95 ist statistisch nicht robust!</v>
      </c>
    </row>
    <row r="684" spans="1:13" ht="16.5" x14ac:dyDescent="0.3">
      <c r="A684" s="9">
        <v>4</v>
      </c>
      <c r="B684" s="96" t="s">
        <v>1816</v>
      </c>
      <c r="C684" s="64">
        <v>2267</v>
      </c>
      <c r="D684" s="9" t="s">
        <v>2576</v>
      </c>
      <c r="E684" s="9">
        <v>17</v>
      </c>
      <c r="F684" s="11">
        <v>2.5016407873809299</v>
      </c>
      <c r="G684" s="107" t="s">
        <v>7231</v>
      </c>
      <c r="H684" s="11">
        <v>0.99074684627826504</v>
      </c>
      <c r="I684" s="11">
        <v>4.0844389317217704</v>
      </c>
      <c r="J684" s="107" t="s">
        <v>7230</v>
      </c>
      <c r="K684" s="102" t="str">
        <f t="shared" si="30"/>
        <v>ACHTUNG! Anzahl Beobachtungen unter 60, P95 ist statistisch nicht robust!</v>
      </c>
      <c r="L684" s="16" t="str">
        <f t="shared" si="31"/>
        <v/>
      </c>
      <c r="M684" s="16" t="str">
        <f t="shared" si="32"/>
        <v>ACHTUNG! Anzahl Beobachtungen unter 60, P95 ist statistisch nicht robust!</v>
      </c>
    </row>
    <row r="685" spans="1:13" ht="16.5" x14ac:dyDescent="0.3">
      <c r="A685" s="9">
        <v>5</v>
      </c>
      <c r="B685" s="96" t="s">
        <v>3202</v>
      </c>
      <c r="C685" s="64">
        <v>2268</v>
      </c>
      <c r="D685" s="9" t="s">
        <v>3515</v>
      </c>
      <c r="E685" s="9">
        <v>2</v>
      </c>
      <c r="F685" s="11">
        <v>2.4902752465545399</v>
      </c>
      <c r="G685" s="107" t="s">
        <v>7232</v>
      </c>
      <c r="H685" s="11">
        <v>0.87516645898815204</v>
      </c>
      <c r="I685" s="11">
        <v>3.0260508685357301</v>
      </c>
      <c r="J685" s="107" t="s">
        <v>7233</v>
      </c>
      <c r="K685" s="102" t="str">
        <f t="shared" si="30"/>
        <v>ACHTUNG! Anzahl Beobachtungen unter 10, Mittelwert und P95 sind statistisch nicht robust!</v>
      </c>
      <c r="L685" s="16" t="str">
        <f t="shared" si="31"/>
        <v>ACHTUNG! Anzahl Beobachtungen unter 10, Mittelwert und P95 sind statistisch nicht robust!</v>
      </c>
      <c r="M685" s="16" t="str">
        <f t="shared" si="32"/>
        <v>ACHTUNG! Anzahl Beobachtungen unter 60, P95 ist statistisch nicht robust!</v>
      </c>
    </row>
    <row r="686" spans="1:13" ht="16.5" x14ac:dyDescent="0.3">
      <c r="A686" s="9">
        <v>6</v>
      </c>
      <c r="B686" s="96" t="s">
        <v>3203</v>
      </c>
      <c r="C686" s="64">
        <v>2270</v>
      </c>
      <c r="D686" s="9" t="s">
        <v>3516</v>
      </c>
      <c r="E686" s="9">
        <v>2</v>
      </c>
      <c r="F686" s="11">
        <v>2.4902752465545399</v>
      </c>
      <c r="G686" s="107" t="s">
        <v>7232</v>
      </c>
      <c r="H686" s="11">
        <v>0.87516645898815204</v>
      </c>
      <c r="I686" s="11">
        <v>3.0260508685357301</v>
      </c>
      <c r="J686" s="107" t="s">
        <v>7233</v>
      </c>
      <c r="K686" s="102" t="str">
        <f t="shared" si="30"/>
        <v>ACHTUNG! Anzahl Beobachtungen unter 10, Mittelwert und P95 sind statistisch nicht robust!</v>
      </c>
      <c r="L686" s="16" t="str">
        <f t="shared" si="31"/>
        <v>ACHTUNG! Anzahl Beobachtungen unter 10, Mittelwert und P95 sind statistisch nicht robust!</v>
      </c>
      <c r="M686" s="16" t="str">
        <f t="shared" si="32"/>
        <v>ACHTUNG! Anzahl Beobachtungen unter 60, P95 ist statistisch nicht robust!</v>
      </c>
    </row>
    <row r="687" spans="1:13" ht="16.5" x14ac:dyDescent="0.3">
      <c r="A687" s="9">
        <v>5</v>
      </c>
      <c r="B687" s="96" t="s">
        <v>3754</v>
      </c>
      <c r="C687" s="64">
        <v>2295</v>
      </c>
      <c r="D687" s="9" t="s">
        <v>3966</v>
      </c>
      <c r="E687" s="9">
        <v>8</v>
      </c>
      <c r="F687" s="11">
        <v>2.1587285157536402</v>
      </c>
      <c r="G687" s="107" t="s">
        <v>7234</v>
      </c>
      <c r="H687" s="11">
        <v>0.71532821613583697</v>
      </c>
      <c r="I687" s="11">
        <v>3.2466029967633099</v>
      </c>
      <c r="J687" s="107" t="s">
        <v>7235</v>
      </c>
      <c r="K687" s="102" t="str">
        <f t="shared" si="30"/>
        <v>ACHTUNG! Anzahl Beobachtungen unter 10, Mittelwert und P95 sind statistisch nicht robust!</v>
      </c>
      <c r="L687" s="16" t="str">
        <f t="shared" si="31"/>
        <v>ACHTUNG! Anzahl Beobachtungen unter 10, Mittelwert und P95 sind statistisch nicht robust!</v>
      </c>
      <c r="M687" s="16" t="str">
        <f t="shared" si="32"/>
        <v>ACHTUNG! Anzahl Beobachtungen unter 60, P95 ist statistisch nicht robust!</v>
      </c>
    </row>
    <row r="688" spans="1:13" ht="16.5" x14ac:dyDescent="0.3">
      <c r="A688" s="9">
        <v>5</v>
      </c>
      <c r="B688" s="96" t="s">
        <v>1817</v>
      </c>
      <c r="C688" s="64">
        <v>2305</v>
      </c>
      <c r="D688" s="9" t="s">
        <v>2577</v>
      </c>
      <c r="E688" s="9">
        <v>7</v>
      </c>
      <c r="F688" s="11">
        <v>3.0426834282567801</v>
      </c>
      <c r="G688" s="107" t="s">
        <v>7236</v>
      </c>
      <c r="H688" s="11">
        <v>1.29911485279062</v>
      </c>
      <c r="I688" s="11">
        <v>4.2723659384161703</v>
      </c>
      <c r="J688" s="107" t="s">
        <v>7237</v>
      </c>
      <c r="K688" s="102" t="str">
        <f t="shared" si="30"/>
        <v>ACHTUNG! Anzahl Beobachtungen unter 10, Mittelwert und P95 sind statistisch nicht robust!</v>
      </c>
      <c r="L688" s="16" t="str">
        <f t="shared" si="31"/>
        <v>ACHTUNG! Anzahl Beobachtungen unter 10, Mittelwert und P95 sind statistisch nicht robust!</v>
      </c>
      <c r="M688" s="16" t="str">
        <f t="shared" si="32"/>
        <v>ACHTUNG! Anzahl Beobachtungen unter 60, P95 ist statistisch nicht robust!</v>
      </c>
    </row>
    <row r="689" spans="1:13" ht="16.5" x14ac:dyDescent="0.3">
      <c r="A689" s="9">
        <v>3</v>
      </c>
      <c r="B689" s="96" t="s">
        <v>1818</v>
      </c>
      <c r="C689" s="64">
        <v>2311</v>
      </c>
      <c r="D689" s="9" t="s">
        <v>2578</v>
      </c>
      <c r="E689" s="9">
        <v>180</v>
      </c>
      <c r="F689" s="11">
        <v>1.56916063688473</v>
      </c>
      <c r="G689" s="107" t="s">
        <v>7238</v>
      </c>
      <c r="H689" s="11">
        <v>1.28510768092332</v>
      </c>
      <c r="I689" s="11">
        <v>3.92597520768726</v>
      </c>
      <c r="J689" s="107" t="s">
        <v>7239</v>
      </c>
      <c r="K689" s="102" t="str">
        <f t="shared" si="30"/>
        <v/>
      </c>
      <c r="L689" s="16" t="str">
        <f t="shared" si="31"/>
        <v/>
      </c>
      <c r="M689" s="16" t="str">
        <f t="shared" si="32"/>
        <v/>
      </c>
    </row>
    <row r="690" spans="1:13" ht="16.5" x14ac:dyDescent="0.3">
      <c r="A690" s="9">
        <v>4</v>
      </c>
      <c r="B690" s="96" t="s">
        <v>3755</v>
      </c>
      <c r="C690" s="64">
        <v>2315</v>
      </c>
      <c r="D690" s="9" t="s">
        <v>3967</v>
      </c>
      <c r="E690" s="9">
        <v>1</v>
      </c>
      <c r="F690" s="11">
        <v>0.45041545406776601</v>
      </c>
      <c r="G690" s="107"/>
      <c r="H690" s="11"/>
      <c r="I690" s="11"/>
      <c r="J690" s="107"/>
      <c r="K690" s="102" t="str">
        <f t="shared" si="30"/>
        <v>ACHTUNG! Anzahl Beobachtungen unter 10, Mittelwert und P95 sind statistisch nicht robust!</v>
      </c>
      <c r="L690" s="16" t="str">
        <f t="shared" si="31"/>
        <v>ACHTUNG! Anzahl Beobachtungen unter 10, Mittelwert und P95 sind statistisch nicht robust!</v>
      </c>
      <c r="M690" s="16" t="str">
        <f t="shared" si="32"/>
        <v>ACHTUNG! Anzahl Beobachtungen unter 60, P95 ist statistisch nicht robust!</v>
      </c>
    </row>
    <row r="691" spans="1:13" ht="16.5" x14ac:dyDescent="0.3">
      <c r="A691" s="9">
        <v>4</v>
      </c>
      <c r="B691" s="96" t="s">
        <v>1819</v>
      </c>
      <c r="C691" s="64">
        <v>2320</v>
      </c>
      <c r="D691" s="9" t="s">
        <v>2579</v>
      </c>
      <c r="E691" s="9">
        <v>180</v>
      </c>
      <c r="F691" s="11">
        <v>1.5674490990318199</v>
      </c>
      <c r="G691" s="107" t="s">
        <v>7240</v>
      </c>
      <c r="H691" s="11">
        <v>1.2863036976000699</v>
      </c>
      <c r="I691" s="11">
        <v>3.92597520768726</v>
      </c>
      <c r="J691" s="107" t="s">
        <v>7239</v>
      </c>
      <c r="K691" s="102" t="str">
        <f t="shared" si="30"/>
        <v/>
      </c>
      <c r="L691" s="16" t="str">
        <f t="shared" si="31"/>
        <v/>
      </c>
      <c r="M691" s="16" t="str">
        <f t="shared" si="32"/>
        <v/>
      </c>
    </row>
    <row r="692" spans="1:13" ht="16.5" x14ac:dyDescent="0.3">
      <c r="A692" s="9">
        <v>5</v>
      </c>
      <c r="B692" s="96" t="s">
        <v>1820</v>
      </c>
      <c r="C692" s="64">
        <v>2321</v>
      </c>
      <c r="D692" s="9" t="s">
        <v>2580</v>
      </c>
      <c r="E692" s="9">
        <v>138</v>
      </c>
      <c r="F692" s="11">
        <v>1.2411477526200301</v>
      </c>
      <c r="G692" s="107" t="s">
        <v>7241</v>
      </c>
      <c r="H692" s="11">
        <v>1.0497674914702999</v>
      </c>
      <c r="I692" s="11">
        <v>3.2608975122733899</v>
      </c>
      <c r="J692" s="107" t="s">
        <v>7242</v>
      </c>
      <c r="K692" s="102" t="str">
        <f t="shared" si="30"/>
        <v/>
      </c>
      <c r="L692" s="16" t="str">
        <f t="shared" si="31"/>
        <v/>
      </c>
      <c r="M692" s="16" t="str">
        <f t="shared" si="32"/>
        <v/>
      </c>
    </row>
    <row r="693" spans="1:13" ht="16.5" x14ac:dyDescent="0.3">
      <c r="A693" s="9">
        <v>5</v>
      </c>
      <c r="B693" s="96" t="s">
        <v>1822</v>
      </c>
      <c r="C693" s="64">
        <v>2330</v>
      </c>
      <c r="D693" s="9" t="s">
        <v>2582</v>
      </c>
      <c r="E693" s="9">
        <v>37</v>
      </c>
      <c r="F693" s="11">
        <v>2.1502883555604102</v>
      </c>
      <c r="G693" s="107" t="s">
        <v>7243</v>
      </c>
      <c r="H693" s="11">
        <v>1.2506424171344499</v>
      </c>
      <c r="I693" s="11">
        <v>5.0103352643148202</v>
      </c>
      <c r="J693" s="107" t="s">
        <v>7244</v>
      </c>
      <c r="K693" s="102" t="str">
        <f t="shared" si="30"/>
        <v>ACHTUNG! Anzahl Beobachtungen unter 60, P95 ist statistisch nicht robust!</v>
      </c>
      <c r="L693" s="16" t="str">
        <f t="shared" si="31"/>
        <v/>
      </c>
      <c r="M693" s="16" t="str">
        <f t="shared" si="32"/>
        <v>ACHTUNG! Anzahl Beobachtungen unter 60, P95 ist statistisch nicht robust!</v>
      </c>
    </row>
    <row r="694" spans="1:13" ht="16.5" x14ac:dyDescent="0.3">
      <c r="A694" s="9">
        <v>6</v>
      </c>
      <c r="B694" s="96" t="s">
        <v>3756</v>
      </c>
      <c r="C694" s="64">
        <v>2331</v>
      </c>
      <c r="D694" s="9" t="s">
        <v>3968</v>
      </c>
      <c r="E694" s="9">
        <v>12</v>
      </c>
      <c r="F694" s="11">
        <v>2.25801207670894</v>
      </c>
      <c r="G694" s="107" t="s">
        <v>7245</v>
      </c>
      <c r="H694" s="11">
        <v>1.01034711091464</v>
      </c>
      <c r="I694" s="11">
        <v>3.7131224081340601</v>
      </c>
      <c r="J694" s="107" t="s">
        <v>7246</v>
      </c>
      <c r="K694" s="102" t="str">
        <f t="shared" si="30"/>
        <v>ACHTUNG! Anzahl Beobachtungen unter 60, P95 ist statistisch nicht robust!</v>
      </c>
      <c r="L694" s="16" t="str">
        <f t="shared" si="31"/>
        <v/>
      </c>
      <c r="M694" s="16" t="str">
        <f t="shared" si="32"/>
        <v>ACHTUNG! Anzahl Beobachtungen unter 60, P95 ist statistisch nicht robust!</v>
      </c>
    </row>
    <row r="695" spans="1:13" ht="16.5" x14ac:dyDescent="0.3">
      <c r="A695" s="9">
        <v>5</v>
      </c>
      <c r="B695" s="96" t="s">
        <v>3757</v>
      </c>
      <c r="C695" s="64">
        <v>2334</v>
      </c>
      <c r="D695" s="9" t="s">
        <v>3969</v>
      </c>
      <c r="E695" s="9">
        <v>9</v>
      </c>
      <c r="F695" s="11">
        <v>2.7442958209075399</v>
      </c>
      <c r="G695" s="107" t="s">
        <v>7247</v>
      </c>
      <c r="H695" s="11">
        <v>1.7176927927279799</v>
      </c>
      <c r="I695" s="11">
        <v>4.3500665611761899</v>
      </c>
      <c r="J695" s="107" t="s">
        <v>7248</v>
      </c>
      <c r="K695" s="102" t="str">
        <f t="shared" si="30"/>
        <v>ACHTUNG! Anzahl Beobachtungen unter 10, Mittelwert und P95 sind statistisch nicht robust!</v>
      </c>
      <c r="L695" s="16" t="str">
        <f t="shared" si="31"/>
        <v>ACHTUNG! Anzahl Beobachtungen unter 10, Mittelwert und P95 sind statistisch nicht robust!</v>
      </c>
      <c r="M695" s="16" t="str">
        <f t="shared" si="32"/>
        <v>ACHTUNG! Anzahl Beobachtungen unter 60, P95 ist statistisch nicht robust!</v>
      </c>
    </row>
    <row r="696" spans="1:13" ht="16.5" x14ac:dyDescent="0.3">
      <c r="A696" s="9">
        <v>3</v>
      </c>
      <c r="B696" s="96" t="s">
        <v>1823</v>
      </c>
      <c r="C696" s="64">
        <v>2352</v>
      </c>
      <c r="D696" s="9" t="s">
        <v>2583</v>
      </c>
      <c r="E696" s="9">
        <v>116</v>
      </c>
      <c r="F696" s="11">
        <v>1.6531561748143799</v>
      </c>
      <c r="G696" s="107" t="s">
        <v>7249</v>
      </c>
      <c r="H696" s="11">
        <v>1.2893846587558</v>
      </c>
      <c r="I696" s="11">
        <v>3.83809547851566</v>
      </c>
      <c r="J696" s="107" t="s">
        <v>7250</v>
      </c>
      <c r="K696" s="102" t="str">
        <f t="shared" si="30"/>
        <v/>
      </c>
      <c r="L696" s="16" t="str">
        <f t="shared" si="31"/>
        <v/>
      </c>
      <c r="M696" s="16" t="str">
        <f t="shared" si="32"/>
        <v/>
      </c>
    </row>
    <row r="697" spans="1:13" ht="16.5" x14ac:dyDescent="0.3">
      <c r="A697" s="9">
        <v>4</v>
      </c>
      <c r="B697" s="96" t="s">
        <v>1824</v>
      </c>
      <c r="C697" s="64">
        <v>2353</v>
      </c>
      <c r="D697" s="9" t="s">
        <v>2584</v>
      </c>
      <c r="E697" s="9">
        <v>11</v>
      </c>
      <c r="F697" s="11">
        <v>2.5329928783548699</v>
      </c>
      <c r="G697" s="107" t="s">
        <v>7251</v>
      </c>
      <c r="H697" s="11">
        <v>0.80722101928345102</v>
      </c>
      <c r="I697" s="11">
        <v>3.8716389901874502</v>
      </c>
      <c r="J697" s="107" t="s">
        <v>7252</v>
      </c>
      <c r="K697" s="102" t="str">
        <f t="shared" si="30"/>
        <v>ACHTUNG! Anzahl Beobachtungen unter 60, P95 ist statistisch nicht robust!</v>
      </c>
      <c r="L697" s="16" t="str">
        <f t="shared" si="31"/>
        <v/>
      </c>
      <c r="M697" s="16" t="str">
        <f t="shared" si="32"/>
        <v>ACHTUNG! Anzahl Beobachtungen unter 60, P95 ist statistisch nicht robust!</v>
      </c>
    </row>
    <row r="698" spans="1:13" ht="16.5" x14ac:dyDescent="0.3">
      <c r="A698" s="9">
        <v>5</v>
      </c>
      <c r="B698" s="96" t="s">
        <v>3758</v>
      </c>
      <c r="C698" s="64">
        <v>2358</v>
      </c>
      <c r="D698" s="9" t="s">
        <v>3970</v>
      </c>
      <c r="E698" s="9">
        <v>1</v>
      </c>
      <c r="F698" s="11">
        <v>3.89983604694212</v>
      </c>
      <c r="G698" s="107"/>
      <c r="H698" s="11"/>
      <c r="I698" s="11"/>
      <c r="J698" s="107"/>
      <c r="K698" s="102" t="str">
        <f t="shared" si="30"/>
        <v>ACHTUNG! Anzahl Beobachtungen unter 10, Mittelwert und P95 sind statistisch nicht robust!</v>
      </c>
      <c r="L698" s="16" t="str">
        <f t="shared" si="31"/>
        <v>ACHTUNG! Anzahl Beobachtungen unter 10, Mittelwert und P95 sind statistisch nicht robust!</v>
      </c>
      <c r="M698" s="16" t="str">
        <f t="shared" si="32"/>
        <v>ACHTUNG! Anzahl Beobachtungen unter 60, P95 ist statistisch nicht robust!</v>
      </c>
    </row>
    <row r="699" spans="1:13" ht="16.5" x14ac:dyDescent="0.3">
      <c r="A699" s="9">
        <v>5</v>
      </c>
      <c r="B699" s="96" t="s">
        <v>1825</v>
      </c>
      <c r="C699" s="64">
        <v>2362</v>
      </c>
      <c r="D699" s="9" t="s">
        <v>2585</v>
      </c>
      <c r="E699" s="9">
        <v>9</v>
      </c>
      <c r="F699" s="11">
        <v>2.55223740869739</v>
      </c>
      <c r="G699" s="107" t="s">
        <v>7253</v>
      </c>
      <c r="H699" s="11">
        <v>0.739294855101429</v>
      </c>
      <c r="I699" s="11">
        <v>3.37445882934438</v>
      </c>
      <c r="J699" s="107" t="s">
        <v>7254</v>
      </c>
      <c r="K699" s="102" t="str">
        <f t="shared" si="30"/>
        <v>ACHTUNG! Anzahl Beobachtungen unter 10, Mittelwert und P95 sind statistisch nicht robust!</v>
      </c>
      <c r="L699" s="16" t="str">
        <f t="shared" si="31"/>
        <v>ACHTUNG! Anzahl Beobachtungen unter 10, Mittelwert und P95 sind statistisch nicht robust!</v>
      </c>
      <c r="M699" s="16" t="str">
        <f t="shared" si="32"/>
        <v>ACHTUNG! Anzahl Beobachtungen unter 60, P95 ist statistisch nicht robust!</v>
      </c>
    </row>
    <row r="700" spans="1:13" ht="16.5" x14ac:dyDescent="0.3">
      <c r="A700" s="9">
        <v>5</v>
      </c>
      <c r="B700" s="96" t="s">
        <v>3759</v>
      </c>
      <c r="C700" s="64">
        <v>2365</v>
      </c>
      <c r="D700" s="9" t="s">
        <v>3971</v>
      </c>
      <c r="E700" s="9">
        <v>1</v>
      </c>
      <c r="F700" s="11">
        <v>1.6561277642804899</v>
      </c>
      <c r="G700" s="107"/>
      <c r="H700" s="11"/>
      <c r="I700" s="11"/>
      <c r="J700" s="107"/>
      <c r="K700" s="102" t="str">
        <f t="shared" si="30"/>
        <v>ACHTUNG! Anzahl Beobachtungen unter 10, Mittelwert und P95 sind statistisch nicht robust!</v>
      </c>
      <c r="L700" s="16" t="str">
        <f t="shared" si="31"/>
        <v>ACHTUNG! Anzahl Beobachtungen unter 10, Mittelwert und P95 sind statistisch nicht robust!</v>
      </c>
      <c r="M700" s="16" t="str">
        <f t="shared" si="32"/>
        <v>ACHTUNG! Anzahl Beobachtungen unter 60, P95 ist statistisch nicht robust!</v>
      </c>
    </row>
    <row r="701" spans="1:13" ht="16.5" x14ac:dyDescent="0.3">
      <c r="A701" s="9">
        <v>4</v>
      </c>
      <c r="B701" s="96" t="s">
        <v>1826</v>
      </c>
      <c r="C701" s="64">
        <v>2370</v>
      </c>
      <c r="D701" s="9" t="s">
        <v>2586</v>
      </c>
      <c r="E701" s="9">
        <v>50</v>
      </c>
      <c r="F701" s="11">
        <v>2.1651902958906999</v>
      </c>
      <c r="G701" s="107" t="s">
        <v>7255</v>
      </c>
      <c r="H701" s="11">
        <v>1.1570484810344299</v>
      </c>
      <c r="I701" s="11">
        <v>3.8304848943547101</v>
      </c>
      <c r="J701" s="107" t="s">
        <v>7256</v>
      </c>
      <c r="K701" s="102" t="str">
        <f t="shared" si="30"/>
        <v>ACHTUNG! Anzahl Beobachtungen unter 60, P95 ist statistisch nicht robust!</v>
      </c>
      <c r="L701" s="16" t="str">
        <f t="shared" si="31"/>
        <v/>
      </c>
      <c r="M701" s="16" t="str">
        <f t="shared" si="32"/>
        <v>ACHTUNG! Anzahl Beobachtungen unter 60, P95 ist statistisch nicht robust!</v>
      </c>
    </row>
    <row r="702" spans="1:13" ht="16.5" x14ac:dyDescent="0.3">
      <c r="A702" s="9">
        <v>5</v>
      </c>
      <c r="B702" s="96" t="s">
        <v>1827</v>
      </c>
      <c r="C702" s="64">
        <v>2371</v>
      </c>
      <c r="D702" s="9" t="s">
        <v>2587</v>
      </c>
      <c r="E702" s="9">
        <v>26</v>
      </c>
      <c r="F702" s="11">
        <v>2.4042275074512598</v>
      </c>
      <c r="G702" s="107" t="s">
        <v>7257</v>
      </c>
      <c r="H702" s="11">
        <v>1.34100632643394</v>
      </c>
      <c r="I702" s="11">
        <v>4.8335266552687104</v>
      </c>
      <c r="J702" s="107" t="s">
        <v>7258</v>
      </c>
      <c r="K702" s="102" t="str">
        <f t="shared" si="30"/>
        <v>ACHTUNG! Anzahl Beobachtungen unter 60, P95 ist statistisch nicht robust!</v>
      </c>
      <c r="L702" s="16" t="str">
        <f t="shared" si="31"/>
        <v/>
      </c>
      <c r="M702" s="16" t="str">
        <f t="shared" si="32"/>
        <v>ACHTUNG! Anzahl Beobachtungen unter 60, P95 ist statistisch nicht robust!</v>
      </c>
    </row>
    <row r="703" spans="1:13" ht="16.5" x14ac:dyDescent="0.3">
      <c r="A703" s="9">
        <v>5</v>
      </c>
      <c r="B703" s="96" t="s">
        <v>1828</v>
      </c>
      <c r="C703" s="64">
        <v>2376</v>
      </c>
      <c r="D703" s="9" t="s">
        <v>2588</v>
      </c>
      <c r="E703" s="9">
        <v>4</v>
      </c>
      <c r="F703" s="11">
        <v>2.5743774424834598</v>
      </c>
      <c r="G703" s="107" t="s">
        <v>7259</v>
      </c>
      <c r="H703" s="11">
        <v>0.60014573890742295</v>
      </c>
      <c r="I703" s="11">
        <v>3.1882722380253701</v>
      </c>
      <c r="J703" s="107" t="s">
        <v>7260</v>
      </c>
      <c r="K703" s="102" t="str">
        <f t="shared" si="30"/>
        <v>ACHTUNG! Anzahl Beobachtungen unter 10, Mittelwert und P95 sind statistisch nicht robust!</v>
      </c>
      <c r="L703" s="16" t="str">
        <f t="shared" si="31"/>
        <v>ACHTUNG! Anzahl Beobachtungen unter 10, Mittelwert und P95 sind statistisch nicht robust!</v>
      </c>
      <c r="M703" s="16" t="str">
        <f t="shared" si="32"/>
        <v>ACHTUNG! Anzahl Beobachtungen unter 60, P95 ist statistisch nicht robust!</v>
      </c>
    </row>
    <row r="704" spans="1:13" ht="16.5" x14ac:dyDescent="0.3">
      <c r="A704" s="9">
        <v>5</v>
      </c>
      <c r="B704" s="96" t="s">
        <v>1829</v>
      </c>
      <c r="C704" s="64">
        <v>2379</v>
      </c>
      <c r="D704" s="9" t="s">
        <v>2589</v>
      </c>
      <c r="E704" s="9">
        <v>21</v>
      </c>
      <c r="F704" s="11">
        <v>1.70726618584275</v>
      </c>
      <c r="G704" s="107" t="s">
        <v>7261</v>
      </c>
      <c r="H704" s="11">
        <v>0.88155866282944595</v>
      </c>
      <c r="I704" s="11">
        <v>3.03974580694228</v>
      </c>
      <c r="J704" s="107" t="s">
        <v>7262</v>
      </c>
      <c r="K704" s="102" t="str">
        <f t="shared" si="30"/>
        <v>ACHTUNG! Anzahl Beobachtungen unter 60, P95 ist statistisch nicht robust!</v>
      </c>
      <c r="L704" s="16" t="str">
        <f t="shared" si="31"/>
        <v/>
      </c>
      <c r="M704" s="16" t="str">
        <f t="shared" si="32"/>
        <v>ACHTUNG! Anzahl Beobachtungen unter 60, P95 ist statistisch nicht robust!</v>
      </c>
    </row>
    <row r="705" spans="1:13" ht="16.5" x14ac:dyDescent="0.3">
      <c r="A705" s="9">
        <v>6</v>
      </c>
      <c r="B705" s="96" t="s">
        <v>1830</v>
      </c>
      <c r="C705" s="64">
        <v>2380</v>
      </c>
      <c r="D705" s="9" t="s">
        <v>2590</v>
      </c>
      <c r="E705" s="9">
        <v>21</v>
      </c>
      <c r="F705" s="11">
        <v>1.70726618584275</v>
      </c>
      <c r="G705" s="107" t="s">
        <v>7263</v>
      </c>
      <c r="H705" s="11">
        <v>0.88155866282944595</v>
      </c>
      <c r="I705" s="11">
        <v>3.03974580694228</v>
      </c>
      <c r="J705" s="107" t="s">
        <v>7262</v>
      </c>
      <c r="K705" s="102" t="str">
        <f t="shared" si="30"/>
        <v>ACHTUNG! Anzahl Beobachtungen unter 60, P95 ist statistisch nicht robust!</v>
      </c>
      <c r="L705" s="16" t="str">
        <f t="shared" si="31"/>
        <v/>
      </c>
      <c r="M705" s="16" t="str">
        <f t="shared" si="32"/>
        <v>ACHTUNG! Anzahl Beobachtungen unter 60, P95 ist statistisch nicht robust!</v>
      </c>
    </row>
    <row r="706" spans="1:13" ht="16.5" x14ac:dyDescent="0.3">
      <c r="A706" s="9">
        <v>4</v>
      </c>
      <c r="B706" s="96" t="s">
        <v>3760</v>
      </c>
      <c r="C706" s="64">
        <v>2387</v>
      </c>
      <c r="D706" s="9" t="s">
        <v>3972</v>
      </c>
      <c r="E706" s="9">
        <v>5</v>
      </c>
      <c r="F706" s="11">
        <v>2.53297441247387</v>
      </c>
      <c r="G706" s="107" t="s">
        <v>7264</v>
      </c>
      <c r="H706" s="11">
        <v>1.1229885372588799</v>
      </c>
      <c r="I706" s="11">
        <v>4.3268804992011196</v>
      </c>
      <c r="J706" s="107" t="s">
        <v>7265</v>
      </c>
      <c r="K706" s="102" t="str">
        <f t="shared" si="30"/>
        <v>ACHTUNG! Anzahl Beobachtungen unter 10, Mittelwert und P95 sind statistisch nicht robust!</v>
      </c>
      <c r="L706" s="16" t="str">
        <f t="shared" si="31"/>
        <v>ACHTUNG! Anzahl Beobachtungen unter 10, Mittelwert und P95 sind statistisch nicht robust!</v>
      </c>
      <c r="M706" s="16" t="str">
        <f t="shared" si="32"/>
        <v>ACHTUNG! Anzahl Beobachtungen unter 60, P95 ist statistisch nicht robust!</v>
      </c>
    </row>
    <row r="707" spans="1:13" ht="16.5" x14ac:dyDescent="0.3">
      <c r="A707" s="9">
        <v>5</v>
      </c>
      <c r="B707" s="96" t="s">
        <v>3761</v>
      </c>
      <c r="C707" s="64">
        <v>2393</v>
      </c>
      <c r="D707" s="9" t="s">
        <v>3973</v>
      </c>
      <c r="E707" s="9">
        <v>5</v>
      </c>
      <c r="F707" s="11">
        <v>2.53297441247387</v>
      </c>
      <c r="G707" s="107" t="s">
        <v>7264</v>
      </c>
      <c r="H707" s="11">
        <v>1.1229885372588799</v>
      </c>
      <c r="I707" s="11">
        <v>4.3268804992011196</v>
      </c>
      <c r="J707" s="107" t="s">
        <v>7265</v>
      </c>
      <c r="K707" s="102" t="str">
        <f t="shared" si="30"/>
        <v>ACHTUNG! Anzahl Beobachtungen unter 10, Mittelwert und P95 sind statistisch nicht robust!</v>
      </c>
      <c r="L707" s="16" t="str">
        <f t="shared" si="31"/>
        <v>ACHTUNG! Anzahl Beobachtungen unter 10, Mittelwert und P95 sind statistisch nicht robust!</v>
      </c>
      <c r="M707" s="16" t="str">
        <f t="shared" si="32"/>
        <v>ACHTUNG! Anzahl Beobachtungen unter 60, P95 ist statistisch nicht robust!</v>
      </c>
    </row>
    <row r="708" spans="1:13" ht="16.5" x14ac:dyDescent="0.3">
      <c r="A708" s="9">
        <v>4</v>
      </c>
      <c r="B708" s="96" t="s">
        <v>1831</v>
      </c>
      <c r="C708" s="64">
        <v>2426</v>
      </c>
      <c r="D708" s="9" t="s">
        <v>2591</v>
      </c>
      <c r="E708" s="9">
        <v>12</v>
      </c>
      <c r="F708" s="11">
        <v>0.49707321379722702</v>
      </c>
      <c r="G708" s="107" t="s">
        <v>7266</v>
      </c>
      <c r="H708" s="11">
        <v>0.30906284740289203</v>
      </c>
      <c r="I708" s="11">
        <v>1.01380824787066</v>
      </c>
      <c r="J708" s="107" t="s">
        <v>7267</v>
      </c>
      <c r="K708" s="102" t="str">
        <f t="shared" ref="K708:K771" si="33">IF(NOT(L708=""),L708,IF(NOT(M708=""),M708,""))</f>
        <v>ACHTUNG! Anzahl Beobachtungen unter 60, P95 ist statistisch nicht robust!</v>
      </c>
      <c r="L708" s="16" t="str">
        <f t="shared" ref="L708:L771" si="34">IF(E708&lt;10,"ACHTUNG! Anzahl Beobachtungen unter 10, Mittelwert und P95 sind statistisch nicht robust!","")</f>
        <v/>
      </c>
      <c r="M708" s="16" t="str">
        <f t="shared" ref="M708:M771" si="35">IF(E708&lt;60,"ACHTUNG! Anzahl Beobachtungen unter 60, P95 ist statistisch nicht robust!","")</f>
        <v>ACHTUNG! Anzahl Beobachtungen unter 60, P95 ist statistisch nicht robust!</v>
      </c>
    </row>
    <row r="709" spans="1:13" ht="16.5" x14ac:dyDescent="0.3">
      <c r="A709" s="9">
        <v>5</v>
      </c>
      <c r="B709" s="96" t="s">
        <v>3762</v>
      </c>
      <c r="C709" s="64">
        <v>2427</v>
      </c>
      <c r="D709" s="9" t="s">
        <v>3974</v>
      </c>
      <c r="E709" s="9">
        <v>1</v>
      </c>
      <c r="F709" s="11">
        <v>0.734618951466116</v>
      </c>
      <c r="G709" s="107"/>
      <c r="H709" s="11"/>
      <c r="I709" s="11"/>
      <c r="J709" s="107"/>
      <c r="K709" s="102" t="str">
        <f t="shared" si="33"/>
        <v>ACHTUNG! Anzahl Beobachtungen unter 10, Mittelwert und P95 sind statistisch nicht robust!</v>
      </c>
      <c r="L709" s="16" t="str">
        <f t="shared" si="34"/>
        <v>ACHTUNG! Anzahl Beobachtungen unter 10, Mittelwert und P95 sind statistisch nicht robust!</v>
      </c>
      <c r="M709" s="16" t="str">
        <f t="shared" si="35"/>
        <v>ACHTUNG! Anzahl Beobachtungen unter 60, P95 ist statistisch nicht robust!</v>
      </c>
    </row>
    <row r="710" spans="1:13" ht="16.5" x14ac:dyDescent="0.3">
      <c r="A710" s="9">
        <v>5</v>
      </c>
      <c r="B710" s="96" t="s">
        <v>1832</v>
      </c>
      <c r="C710" s="64">
        <v>2430</v>
      </c>
      <c r="D710" s="9" t="s">
        <v>2592</v>
      </c>
      <c r="E710" s="9">
        <v>5</v>
      </c>
      <c r="F710" s="11">
        <v>0.31631216544562002</v>
      </c>
      <c r="G710" s="107" t="s">
        <v>7268</v>
      </c>
      <c r="H710" s="11">
        <v>0.251594149930771</v>
      </c>
      <c r="I710" s="11">
        <v>0.70089266960336505</v>
      </c>
      <c r="J710" s="107" t="s">
        <v>7269</v>
      </c>
      <c r="K710" s="102" t="str">
        <f t="shared" si="33"/>
        <v>ACHTUNG! Anzahl Beobachtungen unter 10, Mittelwert und P95 sind statistisch nicht robust!</v>
      </c>
      <c r="L710" s="16" t="str">
        <f t="shared" si="34"/>
        <v>ACHTUNG! Anzahl Beobachtungen unter 10, Mittelwert und P95 sind statistisch nicht robust!</v>
      </c>
      <c r="M710" s="16" t="str">
        <f t="shared" si="35"/>
        <v>ACHTUNG! Anzahl Beobachtungen unter 60, P95 ist statistisch nicht robust!</v>
      </c>
    </row>
    <row r="711" spans="1:13" ht="16.5" x14ac:dyDescent="0.3">
      <c r="A711" s="9">
        <v>5</v>
      </c>
      <c r="B711" s="96" t="s">
        <v>1833</v>
      </c>
      <c r="C711" s="64">
        <v>2431</v>
      </c>
      <c r="D711" s="9" t="s">
        <v>2593</v>
      </c>
      <c r="E711" s="9">
        <v>6</v>
      </c>
      <c r="F711" s="11">
        <v>0.628287446576418</v>
      </c>
      <c r="G711" s="107" t="s">
        <v>7270</v>
      </c>
      <c r="H711" s="11">
        <v>0.31334466372609099</v>
      </c>
      <c r="I711" s="11">
        <v>1.0794128690481199</v>
      </c>
      <c r="J711" s="107" t="s">
        <v>7271</v>
      </c>
      <c r="K711" s="102" t="str">
        <f t="shared" si="33"/>
        <v>ACHTUNG! Anzahl Beobachtungen unter 10, Mittelwert und P95 sind statistisch nicht robust!</v>
      </c>
      <c r="L711" s="16" t="str">
        <f t="shared" si="34"/>
        <v>ACHTUNG! Anzahl Beobachtungen unter 10, Mittelwert und P95 sind statistisch nicht robust!</v>
      </c>
      <c r="M711" s="16" t="str">
        <f t="shared" si="35"/>
        <v>ACHTUNG! Anzahl Beobachtungen unter 60, P95 ist statistisch nicht robust!</v>
      </c>
    </row>
    <row r="712" spans="1:13" ht="16.5" x14ac:dyDescent="0.3">
      <c r="A712" s="9">
        <v>4</v>
      </c>
      <c r="B712" s="96" t="s">
        <v>1834</v>
      </c>
      <c r="C712" s="64">
        <v>2437</v>
      </c>
      <c r="D712" s="9" t="s">
        <v>2594</v>
      </c>
      <c r="E712" s="9">
        <v>37</v>
      </c>
      <c r="F712" s="11">
        <v>0.93070754041645298</v>
      </c>
      <c r="G712" s="107" t="s">
        <v>7272</v>
      </c>
      <c r="H712" s="11">
        <v>1.2431401598459599</v>
      </c>
      <c r="I712" s="11">
        <v>3.2552120949491998</v>
      </c>
      <c r="J712" s="107" t="s">
        <v>7273</v>
      </c>
      <c r="K712" s="102" t="str">
        <f t="shared" si="33"/>
        <v>ACHTUNG! Anzahl Beobachtungen unter 60, P95 ist statistisch nicht robust!</v>
      </c>
      <c r="L712" s="16" t="str">
        <f t="shared" si="34"/>
        <v/>
      </c>
      <c r="M712" s="16" t="str">
        <f t="shared" si="35"/>
        <v>ACHTUNG! Anzahl Beobachtungen unter 60, P95 ist statistisch nicht robust!</v>
      </c>
    </row>
    <row r="713" spans="1:13" ht="16.5" x14ac:dyDescent="0.3">
      <c r="A713" s="9">
        <v>5</v>
      </c>
      <c r="B713" s="96" t="s">
        <v>4418</v>
      </c>
      <c r="C713" s="64">
        <v>2438</v>
      </c>
      <c r="D713" s="9" t="s">
        <v>4419</v>
      </c>
      <c r="E713" s="9">
        <v>37</v>
      </c>
      <c r="F713" s="11">
        <v>0.93070754041645298</v>
      </c>
      <c r="G713" s="107" t="s">
        <v>7274</v>
      </c>
      <c r="H713" s="11">
        <v>1.2431401598459599</v>
      </c>
      <c r="I713" s="11">
        <v>3.2552120949491998</v>
      </c>
      <c r="J713" s="107" t="s">
        <v>7273</v>
      </c>
      <c r="K713" s="102" t="str">
        <f t="shared" si="33"/>
        <v>ACHTUNG! Anzahl Beobachtungen unter 60, P95 ist statistisch nicht robust!</v>
      </c>
      <c r="L713" s="16" t="str">
        <f t="shared" si="34"/>
        <v/>
      </c>
      <c r="M713" s="16" t="str">
        <f t="shared" si="35"/>
        <v>ACHTUNG! Anzahl Beobachtungen unter 60, P95 ist statistisch nicht robust!</v>
      </c>
    </row>
    <row r="714" spans="1:13" ht="16.5" x14ac:dyDescent="0.3">
      <c r="A714" s="9">
        <v>6</v>
      </c>
      <c r="B714" s="96" t="s">
        <v>4421</v>
      </c>
      <c r="C714" s="64">
        <v>2442</v>
      </c>
      <c r="D714" s="9" t="s">
        <v>2595</v>
      </c>
      <c r="E714" s="9">
        <v>37</v>
      </c>
      <c r="F714" s="11">
        <v>0.93070754041645298</v>
      </c>
      <c r="G714" s="107" t="s">
        <v>7275</v>
      </c>
      <c r="H714" s="11">
        <v>1.2431401598459599</v>
      </c>
      <c r="I714" s="11">
        <v>3.2552120949491998</v>
      </c>
      <c r="J714" s="107" t="s">
        <v>7273</v>
      </c>
      <c r="K714" s="102" t="str">
        <f t="shared" si="33"/>
        <v>ACHTUNG! Anzahl Beobachtungen unter 60, P95 ist statistisch nicht robust!</v>
      </c>
      <c r="L714" s="16" t="str">
        <f t="shared" si="34"/>
        <v/>
      </c>
      <c r="M714" s="16" t="str">
        <f t="shared" si="35"/>
        <v>ACHTUNG! Anzahl Beobachtungen unter 60, P95 ist statistisch nicht robust!</v>
      </c>
    </row>
    <row r="715" spans="1:13" ht="16.5" x14ac:dyDescent="0.3">
      <c r="A715" s="9">
        <v>4</v>
      </c>
      <c r="B715" s="96" t="s">
        <v>1835</v>
      </c>
      <c r="C715" s="64">
        <v>2458</v>
      </c>
      <c r="D715" s="9" t="s">
        <v>2596</v>
      </c>
      <c r="E715" s="9">
        <v>2</v>
      </c>
      <c r="F715" s="11">
        <v>2.4488150762118601</v>
      </c>
      <c r="G715" s="107" t="s">
        <v>7276</v>
      </c>
      <c r="H715" s="11">
        <v>0.38505267720018599</v>
      </c>
      <c r="I715" s="11">
        <v>2.6938610994579202</v>
      </c>
      <c r="J715" s="107" t="s">
        <v>7277</v>
      </c>
      <c r="K715" s="102" t="str">
        <f t="shared" si="33"/>
        <v>ACHTUNG! Anzahl Beobachtungen unter 10, Mittelwert und P95 sind statistisch nicht robust!</v>
      </c>
      <c r="L715" s="16" t="str">
        <f t="shared" si="34"/>
        <v>ACHTUNG! Anzahl Beobachtungen unter 10, Mittelwert und P95 sind statistisch nicht robust!</v>
      </c>
      <c r="M715" s="16" t="str">
        <f t="shared" si="35"/>
        <v>ACHTUNG! Anzahl Beobachtungen unter 60, P95 ist statistisch nicht robust!</v>
      </c>
    </row>
    <row r="716" spans="1:13" ht="16.5" x14ac:dyDescent="0.3">
      <c r="A716" s="9">
        <v>5</v>
      </c>
      <c r="B716" s="96" t="s">
        <v>3763</v>
      </c>
      <c r="C716" s="64">
        <v>2474</v>
      </c>
      <c r="D716" s="9" t="s">
        <v>3975</v>
      </c>
      <c r="E716" s="9">
        <v>2</v>
      </c>
      <c r="F716" s="11">
        <v>2.4488150762118601</v>
      </c>
      <c r="G716" s="107" t="s">
        <v>7276</v>
      </c>
      <c r="H716" s="11">
        <v>0.38505267720018599</v>
      </c>
      <c r="I716" s="11">
        <v>2.6938610994579202</v>
      </c>
      <c r="J716" s="107" t="s">
        <v>7277</v>
      </c>
      <c r="K716" s="102" t="str">
        <f t="shared" si="33"/>
        <v>ACHTUNG! Anzahl Beobachtungen unter 10, Mittelwert und P95 sind statistisch nicht robust!</v>
      </c>
      <c r="L716" s="16" t="str">
        <f t="shared" si="34"/>
        <v>ACHTUNG! Anzahl Beobachtungen unter 10, Mittelwert und P95 sind statistisch nicht robust!</v>
      </c>
      <c r="M716" s="16" t="str">
        <f t="shared" si="35"/>
        <v>ACHTUNG! Anzahl Beobachtungen unter 60, P95 ist statistisch nicht robust!</v>
      </c>
    </row>
    <row r="717" spans="1:13" ht="16.5" x14ac:dyDescent="0.3">
      <c r="A717" s="9">
        <v>2</v>
      </c>
      <c r="B717" s="96" t="s">
        <v>1836</v>
      </c>
      <c r="C717" s="64">
        <v>2508</v>
      </c>
      <c r="D717" s="9" t="s">
        <v>2597</v>
      </c>
      <c r="E717" s="9">
        <v>84</v>
      </c>
      <c r="F717" s="11">
        <v>1.04998329362274</v>
      </c>
      <c r="G717" s="107" t="s">
        <v>7278</v>
      </c>
      <c r="H717" s="11">
        <v>0.94280243280273202</v>
      </c>
      <c r="I717" s="11">
        <v>2.6163570374015701</v>
      </c>
      <c r="J717" s="107" t="s">
        <v>7279</v>
      </c>
      <c r="K717" s="102" t="str">
        <f t="shared" si="33"/>
        <v/>
      </c>
      <c r="L717" s="16" t="str">
        <f t="shared" si="34"/>
        <v/>
      </c>
      <c r="M717" s="16" t="str">
        <f t="shared" si="35"/>
        <v/>
      </c>
    </row>
    <row r="718" spans="1:13" ht="16.5" x14ac:dyDescent="0.3">
      <c r="A718" s="9">
        <v>3</v>
      </c>
      <c r="B718" s="96" t="s">
        <v>3764</v>
      </c>
      <c r="C718" s="64">
        <v>2520</v>
      </c>
      <c r="D718" s="9" t="s">
        <v>3976</v>
      </c>
      <c r="E718" s="9">
        <v>2</v>
      </c>
      <c r="F718" s="11">
        <v>0.44009535395453397</v>
      </c>
      <c r="G718" s="107" t="s">
        <v>7280</v>
      </c>
      <c r="H718" s="11">
        <v>1.5727182699547201E-2</v>
      </c>
      <c r="I718" s="11">
        <v>0.44930337431418499</v>
      </c>
      <c r="J718" s="107" t="s">
        <v>7281</v>
      </c>
      <c r="K718" s="102" t="str">
        <f t="shared" si="33"/>
        <v>ACHTUNG! Anzahl Beobachtungen unter 10, Mittelwert und P95 sind statistisch nicht robust!</v>
      </c>
      <c r="L718" s="16" t="str">
        <f t="shared" si="34"/>
        <v>ACHTUNG! Anzahl Beobachtungen unter 10, Mittelwert und P95 sind statistisch nicht robust!</v>
      </c>
      <c r="M718" s="16" t="str">
        <f t="shared" si="35"/>
        <v>ACHTUNG! Anzahl Beobachtungen unter 60, P95 ist statistisch nicht robust!</v>
      </c>
    </row>
    <row r="719" spans="1:13" ht="16.5" x14ac:dyDescent="0.3">
      <c r="A719" s="9">
        <v>4</v>
      </c>
      <c r="B719" s="96" t="s">
        <v>3765</v>
      </c>
      <c r="C719" s="64">
        <v>2525</v>
      </c>
      <c r="D719" s="9" t="s">
        <v>3977</v>
      </c>
      <c r="E719" s="9">
        <v>2</v>
      </c>
      <c r="F719" s="11">
        <v>0.44009535395453397</v>
      </c>
      <c r="G719" s="107" t="s">
        <v>7280</v>
      </c>
      <c r="H719" s="11">
        <v>1.5727182699547201E-2</v>
      </c>
      <c r="I719" s="11">
        <v>0.44930337431418499</v>
      </c>
      <c r="J719" s="107" t="s">
        <v>7281</v>
      </c>
      <c r="K719" s="102" t="str">
        <f t="shared" si="33"/>
        <v>ACHTUNG! Anzahl Beobachtungen unter 10, Mittelwert und P95 sind statistisch nicht robust!</v>
      </c>
      <c r="L719" s="16" t="str">
        <f t="shared" si="34"/>
        <v>ACHTUNG! Anzahl Beobachtungen unter 10, Mittelwert und P95 sind statistisch nicht robust!</v>
      </c>
      <c r="M719" s="16" t="str">
        <f t="shared" si="35"/>
        <v>ACHTUNG! Anzahl Beobachtungen unter 60, P95 ist statistisch nicht robust!</v>
      </c>
    </row>
    <row r="720" spans="1:13" ht="16.5" x14ac:dyDescent="0.3">
      <c r="A720" s="9">
        <v>3</v>
      </c>
      <c r="B720" s="96" t="s">
        <v>3766</v>
      </c>
      <c r="C720" s="64">
        <v>2526</v>
      </c>
      <c r="D720" s="9" t="s">
        <v>3978</v>
      </c>
      <c r="E720" s="9">
        <v>1</v>
      </c>
      <c r="F720" s="11">
        <v>0.175831202046036</v>
      </c>
      <c r="G720" s="107"/>
      <c r="H720" s="11"/>
      <c r="I720" s="11"/>
      <c r="J720" s="107"/>
      <c r="K720" s="102" t="str">
        <f t="shared" si="33"/>
        <v>ACHTUNG! Anzahl Beobachtungen unter 10, Mittelwert und P95 sind statistisch nicht robust!</v>
      </c>
      <c r="L720" s="16" t="str">
        <f t="shared" si="34"/>
        <v>ACHTUNG! Anzahl Beobachtungen unter 10, Mittelwert und P95 sind statistisch nicht robust!</v>
      </c>
      <c r="M720" s="16" t="str">
        <f t="shared" si="35"/>
        <v>ACHTUNG! Anzahl Beobachtungen unter 60, P95 ist statistisch nicht robust!</v>
      </c>
    </row>
    <row r="721" spans="1:13" ht="16.5" x14ac:dyDescent="0.3">
      <c r="A721" s="9">
        <v>3</v>
      </c>
      <c r="B721" s="96" t="s">
        <v>3204</v>
      </c>
      <c r="C721" s="64">
        <v>2536</v>
      </c>
      <c r="D721" s="9" t="s">
        <v>3517</v>
      </c>
      <c r="E721" s="9">
        <v>78</v>
      </c>
      <c r="F721" s="11">
        <v>1.0206234571578201</v>
      </c>
      <c r="G721" s="107" t="s">
        <v>7282</v>
      </c>
      <c r="H721" s="11">
        <v>0.95613197758594104</v>
      </c>
      <c r="I721" s="11">
        <v>2.7012938249158398</v>
      </c>
      <c r="J721" s="107" t="s">
        <v>7283</v>
      </c>
      <c r="K721" s="102" t="str">
        <f t="shared" si="33"/>
        <v/>
      </c>
      <c r="L721" s="16" t="str">
        <f t="shared" si="34"/>
        <v/>
      </c>
      <c r="M721" s="16" t="str">
        <f t="shared" si="35"/>
        <v/>
      </c>
    </row>
    <row r="722" spans="1:13" ht="16.5" x14ac:dyDescent="0.3">
      <c r="A722" s="9">
        <v>4</v>
      </c>
      <c r="B722" s="96" t="s">
        <v>3767</v>
      </c>
      <c r="C722" s="64">
        <v>2537</v>
      </c>
      <c r="D722" s="9" t="s">
        <v>3979</v>
      </c>
      <c r="E722" s="9">
        <v>13</v>
      </c>
      <c r="F722" s="11">
        <v>2.9107259590272799E-2</v>
      </c>
      <c r="G722" s="107" t="s">
        <v>7284</v>
      </c>
      <c r="H722" s="11">
        <v>1.02759328464291E-2</v>
      </c>
      <c r="I722" s="11">
        <v>4.2747614018460403E-2</v>
      </c>
      <c r="J722" s="107" t="s">
        <v>7285</v>
      </c>
      <c r="K722" s="102" t="str">
        <f t="shared" si="33"/>
        <v>ACHTUNG! Anzahl Beobachtungen unter 60, P95 ist statistisch nicht robust!</v>
      </c>
      <c r="L722" s="16" t="str">
        <f t="shared" si="34"/>
        <v/>
      </c>
      <c r="M722" s="16" t="str">
        <f t="shared" si="35"/>
        <v>ACHTUNG! Anzahl Beobachtungen unter 60, P95 ist statistisch nicht robust!</v>
      </c>
    </row>
    <row r="723" spans="1:13" ht="16.5" x14ac:dyDescent="0.3">
      <c r="A723" s="9">
        <v>4</v>
      </c>
      <c r="B723" s="96" t="s">
        <v>3205</v>
      </c>
      <c r="C723" s="64">
        <v>2540</v>
      </c>
      <c r="D723" s="9" t="s">
        <v>3518</v>
      </c>
      <c r="E723" s="9">
        <v>65</v>
      </c>
      <c r="F723" s="11">
        <v>1.18817960080314</v>
      </c>
      <c r="G723" s="107" t="s">
        <v>7286</v>
      </c>
      <c r="H723" s="11">
        <v>0.93497338476198699</v>
      </c>
      <c r="I723" s="11">
        <v>2.9219581244615802</v>
      </c>
      <c r="J723" s="107" t="s">
        <v>7287</v>
      </c>
      <c r="K723" s="102" t="str">
        <f t="shared" si="33"/>
        <v/>
      </c>
      <c r="L723" s="16" t="str">
        <f t="shared" si="34"/>
        <v/>
      </c>
      <c r="M723" s="16" t="str">
        <f t="shared" si="35"/>
        <v/>
      </c>
    </row>
    <row r="724" spans="1:13" ht="16.5" x14ac:dyDescent="0.3">
      <c r="A724" s="9">
        <v>3</v>
      </c>
      <c r="B724" s="96" t="s">
        <v>3206</v>
      </c>
      <c r="C724" s="64">
        <v>2545</v>
      </c>
      <c r="D724" s="9" t="s">
        <v>3519</v>
      </c>
      <c r="E724" s="9">
        <v>4</v>
      </c>
      <c r="F724" s="11">
        <v>1.4583938816994</v>
      </c>
      <c r="G724" s="107" t="s">
        <v>7288</v>
      </c>
      <c r="H724" s="11">
        <v>0.447289617733242</v>
      </c>
      <c r="I724" s="11">
        <v>1.84394006250614</v>
      </c>
      <c r="J724" s="107" t="s">
        <v>7289</v>
      </c>
      <c r="K724" s="102" t="str">
        <f t="shared" si="33"/>
        <v>ACHTUNG! Anzahl Beobachtungen unter 10, Mittelwert und P95 sind statistisch nicht robust!</v>
      </c>
      <c r="L724" s="16" t="str">
        <f t="shared" si="34"/>
        <v>ACHTUNG! Anzahl Beobachtungen unter 10, Mittelwert und P95 sind statistisch nicht robust!</v>
      </c>
      <c r="M724" s="16" t="str">
        <f t="shared" si="35"/>
        <v>ACHTUNG! Anzahl Beobachtungen unter 60, P95 ist statistisch nicht robust!</v>
      </c>
    </row>
    <row r="725" spans="1:13" ht="16.5" x14ac:dyDescent="0.3">
      <c r="A725" s="9">
        <v>2</v>
      </c>
      <c r="B725" s="96" t="s">
        <v>1839</v>
      </c>
      <c r="C725" s="64">
        <v>2548</v>
      </c>
      <c r="D725" s="9" t="s">
        <v>2600</v>
      </c>
      <c r="E725" s="9">
        <v>14</v>
      </c>
      <c r="F725" s="11">
        <v>1.2064534149852399</v>
      </c>
      <c r="G725" s="107" t="s">
        <v>7290</v>
      </c>
      <c r="H725" s="11">
        <v>0.94868529654281197</v>
      </c>
      <c r="I725" s="11">
        <v>3.0094122696940402</v>
      </c>
      <c r="J725" s="107" t="s">
        <v>7291</v>
      </c>
      <c r="K725" s="102" t="str">
        <f t="shared" si="33"/>
        <v>ACHTUNG! Anzahl Beobachtungen unter 60, P95 ist statistisch nicht robust!</v>
      </c>
      <c r="L725" s="16" t="str">
        <f t="shared" si="34"/>
        <v/>
      </c>
      <c r="M725" s="16" t="str">
        <f t="shared" si="35"/>
        <v>ACHTUNG! Anzahl Beobachtungen unter 60, P95 ist statistisch nicht robust!</v>
      </c>
    </row>
    <row r="726" spans="1:13" ht="16.5" x14ac:dyDescent="0.3">
      <c r="A726" s="9">
        <v>3</v>
      </c>
      <c r="B726" s="96" t="s">
        <v>1840</v>
      </c>
      <c r="C726" s="64">
        <v>2559</v>
      </c>
      <c r="D726" s="9" t="s">
        <v>2601</v>
      </c>
      <c r="E726" s="9">
        <v>5</v>
      </c>
      <c r="F726" s="11">
        <v>1.02984253096815</v>
      </c>
      <c r="G726" s="107" t="s">
        <v>7292</v>
      </c>
      <c r="H726" s="11">
        <v>1.19229039677121</v>
      </c>
      <c r="I726" s="11">
        <v>2.58377691758814</v>
      </c>
      <c r="J726" s="107" t="s">
        <v>7293</v>
      </c>
      <c r="K726" s="102" t="str">
        <f t="shared" si="33"/>
        <v>ACHTUNG! Anzahl Beobachtungen unter 10, Mittelwert und P95 sind statistisch nicht robust!</v>
      </c>
      <c r="L726" s="16" t="str">
        <f t="shared" si="34"/>
        <v>ACHTUNG! Anzahl Beobachtungen unter 10, Mittelwert und P95 sind statistisch nicht robust!</v>
      </c>
      <c r="M726" s="16" t="str">
        <f t="shared" si="35"/>
        <v>ACHTUNG! Anzahl Beobachtungen unter 60, P95 ist statistisch nicht robust!</v>
      </c>
    </row>
    <row r="727" spans="1:13" ht="16.5" x14ac:dyDescent="0.3">
      <c r="A727" s="9">
        <v>4</v>
      </c>
      <c r="B727" s="96" t="s">
        <v>3768</v>
      </c>
      <c r="C727" s="64">
        <v>2560</v>
      </c>
      <c r="D727" s="9" t="s">
        <v>3980</v>
      </c>
      <c r="E727" s="9">
        <v>5</v>
      </c>
      <c r="F727" s="11">
        <v>1.02984253096815</v>
      </c>
      <c r="G727" s="107" t="s">
        <v>7294</v>
      </c>
      <c r="H727" s="11">
        <v>1.19229039677121</v>
      </c>
      <c r="I727" s="11">
        <v>2.58377691758814</v>
      </c>
      <c r="J727" s="107" t="s">
        <v>7293</v>
      </c>
      <c r="K727" s="102" t="str">
        <f t="shared" si="33"/>
        <v>ACHTUNG! Anzahl Beobachtungen unter 10, Mittelwert und P95 sind statistisch nicht robust!</v>
      </c>
      <c r="L727" s="16" t="str">
        <f t="shared" si="34"/>
        <v>ACHTUNG! Anzahl Beobachtungen unter 10, Mittelwert und P95 sind statistisch nicht robust!</v>
      </c>
      <c r="M727" s="16" t="str">
        <f t="shared" si="35"/>
        <v>ACHTUNG! Anzahl Beobachtungen unter 60, P95 ist statistisch nicht robust!</v>
      </c>
    </row>
    <row r="728" spans="1:13" ht="16.5" x14ac:dyDescent="0.3">
      <c r="A728" s="9">
        <v>3</v>
      </c>
      <c r="B728" s="96" t="s">
        <v>3769</v>
      </c>
      <c r="C728" s="64">
        <v>2563</v>
      </c>
      <c r="D728" s="9" t="s">
        <v>3981</v>
      </c>
      <c r="E728" s="9">
        <v>1</v>
      </c>
      <c r="F728" s="11">
        <v>8.1112404134414798E-2</v>
      </c>
      <c r="G728" s="107"/>
      <c r="H728" s="11"/>
      <c r="I728" s="11"/>
      <c r="J728" s="107"/>
      <c r="K728" s="102" t="str">
        <f t="shared" si="33"/>
        <v>ACHTUNG! Anzahl Beobachtungen unter 10, Mittelwert und P95 sind statistisch nicht robust!</v>
      </c>
      <c r="L728" s="16" t="str">
        <f t="shared" si="34"/>
        <v>ACHTUNG! Anzahl Beobachtungen unter 10, Mittelwert und P95 sind statistisch nicht robust!</v>
      </c>
      <c r="M728" s="16" t="str">
        <f t="shared" si="35"/>
        <v>ACHTUNG! Anzahl Beobachtungen unter 60, P95 ist statistisch nicht robust!</v>
      </c>
    </row>
    <row r="729" spans="1:13" ht="16.5" x14ac:dyDescent="0.3">
      <c r="A729" s="9">
        <v>3</v>
      </c>
      <c r="B729" s="96" t="s">
        <v>3770</v>
      </c>
      <c r="C729" s="64">
        <v>2572</v>
      </c>
      <c r="D729" s="9" t="s">
        <v>3982</v>
      </c>
      <c r="E729" s="9">
        <v>1</v>
      </c>
      <c r="F729" s="11">
        <v>0.36390101892285298</v>
      </c>
      <c r="G729" s="107"/>
      <c r="H729" s="11"/>
      <c r="I729" s="11"/>
      <c r="J729" s="107"/>
      <c r="K729" s="102" t="str">
        <f t="shared" si="33"/>
        <v>ACHTUNG! Anzahl Beobachtungen unter 10, Mittelwert und P95 sind statistisch nicht robust!</v>
      </c>
      <c r="L729" s="16" t="str">
        <f t="shared" si="34"/>
        <v>ACHTUNG! Anzahl Beobachtungen unter 10, Mittelwert und P95 sind statistisch nicht robust!</v>
      </c>
      <c r="M729" s="16" t="str">
        <f t="shared" si="35"/>
        <v>ACHTUNG! Anzahl Beobachtungen unter 60, P95 ist statistisch nicht robust!</v>
      </c>
    </row>
    <row r="730" spans="1:13" ht="16.5" x14ac:dyDescent="0.3">
      <c r="A730" s="9">
        <v>4</v>
      </c>
      <c r="B730" s="96" t="s">
        <v>3771</v>
      </c>
      <c r="C730" s="64">
        <v>2573</v>
      </c>
      <c r="D730" s="9" t="s">
        <v>3983</v>
      </c>
      <c r="E730" s="9">
        <v>1</v>
      </c>
      <c r="F730" s="11">
        <v>0.36390101892285298</v>
      </c>
      <c r="G730" s="107"/>
      <c r="H730" s="11"/>
      <c r="I730" s="11"/>
      <c r="J730" s="107"/>
      <c r="K730" s="102" t="str">
        <f t="shared" si="33"/>
        <v>ACHTUNG! Anzahl Beobachtungen unter 10, Mittelwert und P95 sind statistisch nicht robust!</v>
      </c>
      <c r="L730" s="16" t="str">
        <f t="shared" si="34"/>
        <v>ACHTUNG! Anzahl Beobachtungen unter 10, Mittelwert und P95 sind statistisch nicht robust!</v>
      </c>
      <c r="M730" s="16" t="str">
        <f t="shared" si="35"/>
        <v>ACHTUNG! Anzahl Beobachtungen unter 60, P95 ist statistisch nicht robust!</v>
      </c>
    </row>
    <row r="731" spans="1:13" ht="16.5" x14ac:dyDescent="0.3">
      <c r="A731" s="9">
        <v>3</v>
      </c>
      <c r="B731" s="96" t="s">
        <v>3207</v>
      </c>
      <c r="C731" s="64">
        <v>2578</v>
      </c>
      <c r="D731" s="9" t="s">
        <v>3520</v>
      </c>
      <c r="E731" s="9">
        <v>10</v>
      </c>
      <c r="F731" s="11">
        <v>1.1759281942050701</v>
      </c>
      <c r="G731" s="107" t="s">
        <v>7295</v>
      </c>
      <c r="H731" s="11">
        <v>0.91272308184469597</v>
      </c>
      <c r="I731" s="11">
        <v>2.6780096252232202</v>
      </c>
      <c r="J731" s="107" t="s">
        <v>7296</v>
      </c>
      <c r="K731" s="102" t="str">
        <f t="shared" si="33"/>
        <v>ACHTUNG! Anzahl Beobachtungen unter 60, P95 ist statistisch nicht robust!</v>
      </c>
      <c r="L731" s="16" t="str">
        <f t="shared" si="34"/>
        <v/>
      </c>
      <c r="M731" s="16" t="str">
        <f t="shared" si="35"/>
        <v>ACHTUNG! Anzahl Beobachtungen unter 60, P95 ist statistisch nicht robust!</v>
      </c>
    </row>
    <row r="732" spans="1:13" ht="16.5" x14ac:dyDescent="0.3">
      <c r="A732" s="9">
        <v>4</v>
      </c>
      <c r="B732" s="96" t="s">
        <v>3208</v>
      </c>
      <c r="C732" s="64">
        <v>2586</v>
      </c>
      <c r="D732" s="9" t="s">
        <v>3521</v>
      </c>
      <c r="E732" s="9">
        <v>10</v>
      </c>
      <c r="F732" s="11">
        <v>1.1759281942050701</v>
      </c>
      <c r="G732" s="107" t="s">
        <v>7297</v>
      </c>
      <c r="H732" s="11">
        <v>0.91272308184469597</v>
      </c>
      <c r="I732" s="11">
        <v>2.6780096252232202</v>
      </c>
      <c r="J732" s="107" t="s">
        <v>7296</v>
      </c>
      <c r="K732" s="102" t="str">
        <f t="shared" si="33"/>
        <v>ACHTUNG! Anzahl Beobachtungen unter 60, P95 ist statistisch nicht robust!</v>
      </c>
      <c r="L732" s="16" t="str">
        <f t="shared" si="34"/>
        <v/>
      </c>
      <c r="M732" s="16" t="str">
        <f t="shared" si="35"/>
        <v>ACHTUNG! Anzahl Beobachtungen unter 60, P95 ist statistisch nicht robust!</v>
      </c>
    </row>
    <row r="733" spans="1:13" ht="16.5" x14ac:dyDescent="0.3">
      <c r="A733" s="9">
        <v>2</v>
      </c>
      <c r="B733" s="96" t="s">
        <v>1841</v>
      </c>
      <c r="C733" s="64">
        <v>2637</v>
      </c>
      <c r="D733" s="9" t="s">
        <v>2602</v>
      </c>
      <c r="E733" s="9">
        <v>335</v>
      </c>
      <c r="F733" s="11">
        <v>1.0891199566257399</v>
      </c>
      <c r="G733" s="107" t="s">
        <v>7298</v>
      </c>
      <c r="H733" s="11">
        <v>0.92881958519162999</v>
      </c>
      <c r="I733" s="11">
        <v>2.6552506788361701</v>
      </c>
      <c r="J733" s="107" t="s">
        <v>7299</v>
      </c>
      <c r="K733" s="102" t="str">
        <f t="shared" si="33"/>
        <v/>
      </c>
      <c r="L733" s="16" t="str">
        <f t="shared" si="34"/>
        <v/>
      </c>
      <c r="M733" s="16" t="str">
        <f t="shared" si="35"/>
        <v/>
      </c>
    </row>
    <row r="734" spans="1:13" ht="16.5" x14ac:dyDescent="0.3">
      <c r="A734" s="9">
        <v>3</v>
      </c>
      <c r="B734" s="96" t="s">
        <v>1842</v>
      </c>
      <c r="C734" s="64">
        <v>2638</v>
      </c>
      <c r="D734" s="9" t="s">
        <v>2603</v>
      </c>
      <c r="E734" s="9">
        <v>334</v>
      </c>
      <c r="F734" s="11">
        <v>1.0864382792484699</v>
      </c>
      <c r="G734" s="107" t="s">
        <v>7300</v>
      </c>
      <c r="H734" s="11">
        <v>0.92607539817501905</v>
      </c>
      <c r="I734" s="11">
        <v>2.65693224647868</v>
      </c>
      <c r="J734" s="107" t="s">
        <v>7301</v>
      </c>
      <c r="K734" s="102" t="str">
        <f t="shared" si="33"/>
        <v/>
      </c>
      <c r="L734" s="16" t="str">
        <f t="shared" si="34"/>
        <v/>
      </c>
      <c r="M734" s="16" t="str">
        <f t="shared" si="35"/>
        <v/>
      </c>
    </row>
    <row r="735" spans="1:13" ht="16.5" x14ac:dyDescent="0.3">
      <c r="A735" s="9">
        <v>4</v>
      </c>
      <c r="B735" s="96" t="s">
        <v>1843</v>
      </c>
      <c r="C735" s="64">
        <v>2639</v>
      </c>
      <c r="D735" s="9" t="s">
        <v>2604</v>
      </c>
      <c r="E735" s="9">
        <v>15</v>
      </c>
      <c r="F735" s="11">
        <v>0.118233054243013</v>
      </c>
      <c r="G735" s="107" t="s">
        <v>7302</v>
      </c>
      <c r="H735" s="11">
        <v>6.7300692475551802E-2</v>
      </c>
      <c r="I735" s="11">
        <v>0.26326085255919002</v>
      </c>
      <c r="J735" s="107" t="s">
        <v>7303</v>
      </c>
      <c r="K735" s="102" t="str">
        <f t="shared" si="33"/>
        <v>ACHTUNG! Anzahl Beobachtungen unter 60, P95 ist statistisch nicht robust!</v>
      </c>
      <c r="L735" s="16" t="str">
        <f t="shared" si="34"/>
        <v/>
      </c>
      <c r="M735" s="16" t="str">
        <f t="shared" si="35"/>
        <v>ACHTUNG! Anzahl Beobachtungen unter 60, P95 ist statistisch nicht robust!</v>
      </c>
    </row>
    <row r="736" spans="1:13" ht="16.5" x14ac:dyDescent="0.3">
      <c r="A736" s="9">
        <v>5</v>
      </c>
      <c r="B736" s="96" t="s">
        <v>3772</v>
      </c>
      <c r="C736" s="64">
        <v>2641</v>
      </c>
      <c r="D736" s="9" t="s">
        <v>3984</v>
      </c>
      <c r="E736" s="9">
        <v>15</v>
      </c>
      <c r="F736" s="11">
        <v>0.118233054243013</v>
      </c>
      <c r="G736" s="107" t="s">
        <v>7304</v>
      </c>
      <c r="H736" s="11">
        <v>6.7300692475551802E-2</v>
      </c>
      <c r="I736" s="11">
        <v>0.26326085255919002</v>
      </c>
      <c r="J736" s="107" t="s">
        <v>7303</v>
      </c>
      <c r="K736" s="102" t="str">
        <f t="shared" si="33"/>
        <v>ACHTUNG! Anzahl Beobachtungen unter 60, P95 ist statistisch nicht robust!</v>
      </c>
      <c r="L736" s="16" t="str">
        <f t="shared" si="34"/>
        <v/>
      </c>
      <c r="M736" s="16" t="str">
        <f t="shared" si="35"/>
        <v>ACHTUNG! Anzahl Beobachtungen unter 60, P95 ist statistisch nicht robust!</v>
      </c>
    </row>
    <row r="737" spans="1:13" ht="16.5" x14ac:dyDescent="0.3">
      <c r="A737" s="9">
        <v>4</v>
      </c>
      <c r="B737" s="96" t="s">
        <v>3209</v>
      </c>
      <c r="C737" s="64">
        <v>2643</v>
      </c>
      <c r="D737" s="9" t="s">
        <v>3522</v>
      </c>
      <c r="E737" s="9">
        <v>110</v>
      </c>
      <c r="F737" s="11">
        <v>1.1413829283403301</v>
      </c>
      <c r="G737" s="107" t="s">
        <v>7305</v>
      </c>
      <c r="H737" s="11">
        <v>0.75377521897787403</v>
      </c>
      <c r="I737" s="11">
        <v>2.5681958083231402</v>
      </c>
      <c r="J737" s="107" t="s">
        <v>7306</v>
      </c>
      <c r="K737" s="102" t="str">
        <f t="shared" si="33"/>
        <v/>
      </c>
      <c r="L737" s="16" t="str">
        <f t="shared" si="34"/>
        <v/>
      </c>
      <c r="M737" s="16" t="str">
        <f t="shared" si="35"/>
        <v/>
      </c>
    </row>
    <row r="738" spans="1:13" ht="16.5" x14ac:dyDescent="0.3">
      <c r="A738" s="9">
        <v>4</v>
      </c>
      <c r="B738" s="96" t="s">
        <v>3210</v>
      </c>
      <c r="C738" s="64">
        <v>2644</v>
      </c>
      <c r="D738" s="9" t="s">
        <v>3523</v>
      </c>
      <c r="E738" s="9">
        <v>3</v>
      </c>
      <c r="F738" s="11">
        <v>0.50063978558852495</v>
      </c>
      <c r="G738" s="107" t="s">
        <v>7307</v>
      </c>
      <c r="H738" s="11">
        <v>0.24468888534070701</v>
      </c>
      <c r="I738" s="11">
        <v>0.68433401848396502</v>
      </c>
      <c r="J738" s="107" t="s">
        <v>7308</v>
      </c>
      <c r="K738" s="102" t="str">
        <f t="shared" si="33"/>
        <v>ACHTUNG! Anzahl Beobachtungen unter 10, Mittelwert und P95 sind statistisch nicht robust!</v>
      </c>
      <c r="L738" s="16" t="str">
        <f t="shared" si="34"/>
        <v>ACHTUNG! Anzahl Beobachtungen unter 10, Mittelwert und P95 sind statistisch nicht robust!</v>
      </c>
      <c r="M738" s="16" t="str">
        <f t="shared" si="35"/>
        <v>ACHTUNG! Anzahl Beobachtungen unter 60, P95 ist statistisch nicht robust!</v>
      </c>
    </row>
    <row r="739" spans="1:13" ht="16.5" x14ac:dyDescent="0.3">
      <c r="A739" s="9">
        <v>4</v>
      </c>
      <c r="B739" s="96" t="s">
        <v>3211</v>
      </c>
      <c r="C739" s="64">
        <v>2646</v>
      </c>
      <c r="D739" s="9" t="s">
        <v>3524</v>
      </c>
      <c r="E739" s="9">
        <v>4</v>
      </c>
      <c r="F739" s="11">
        <v>0.364551022613533</v>
      </c>
      <c r="G739" s="107" t="s">
        <v>7309</v>
      </c>
      <c r="H739" s="11">
        <v>0.34208211559475898</v>
      </c>
      <c r="I739" s="11">
        <v>0.72497018469930297</v>
      </c>
      <c r="J739" s="107" t="s">
        <v>7310</v>
      </c>
      <c r="K739" s="102" t="str">
        <f t="shared" si="33"/>
        <v>ACHTUNG! Anzahl Beobachtungen unter 10, Mittelwert und P95 sind statistisch nicht robust!</v>
      </c>
      <c r="L739" s="16" t="str">
        <f t="shared" si="34"/>
        <v>ACHTUNG! Anzahl Beobachtungen unter 10, Mittelwert und P95 sind statistisch nicht robust!</v>
      </c>
      <c r="M739" s="16" t="str">
        <f t="shared" si="35"/>
        <v>ACHTUNG! Anzahl Beobachtungen unter 60, P95 ist statistisch nicht robust!</v>
      </c>
    </row>
    <row r="740" spans="1:13" ht="16.5" x14ac:dyDescent="0.3">
      <c r="A740" s="9">
        <v>4</v>
      </c>
      <c r="B740" s="96" t="s">
        <v>3212</v>
      </c>
      <c r="C740" s="64">
        <v>2655</v>
      </c>
      <c r="D740" s="9" t="s">
        <v>3525</v>
      </c>
      <c r="E740" s="9">
        <v>132</v>
      </c>
      <c r="F740" s="11">
        <v>0.81109536086649703</v>
      </c>
      <c r="G740" s="107" t="s">
        <v>7311</v>
      </c>
      <c r="H740" s="11">
        <v>0.82970958709423903</v>
      </c>
      <c r="I740" s="11">
        <v>2.3787354523216599</v>
      </c>
      <c r="J740" s="107" t="s">
        <v>7312</v>
      </c>
      <c r="K740" s="102" t="str">
        <f t="shared" si="33"/>
        <v/>
      </c>
      <c r="L740" s="16" t="str">
        <f t="shared" si="34"/>
        <v/>
      </c>
      <c r="M740" s="16" t="str">
        <f t="shared" si="35"/>
        <v/>
      </c>
    </row>
    <row r="741" spans="1:13" ht="16.5" x14ac:dyDescent="0.3">
      <c r="A741" s="9">
        <v>5</v>
      </c>
      <c r="B741" s="96" t="s">
        <v>3213</v>
      </c>
      <c r="C741" s="64">
        <v>2657</v>
      </c>
      <c r="D741" s="9" t="s">
        <v>3526</v>
      </c>
      <c r="E741" s="9">
        <v>30</v>
      </c>
      <c r="F741" s="11">
        <v>0.29120770995015399</v>
      </c>
      <c r="G741" s="107" t="s">
        <v>7313</v>
      </c>
      <c r="H741" s="11">
        <v>0.32469829021904401</v>
      </c>
      <c r="I741" s="11">
        <v>0.480070691046665</v>
      </c>
      <c r="J741" s="107" t="s">
        <v>7314</v>
      </c>
      <c r="K741" s="102" t="str">
        <f t="shared" si="33"/>
        <v>ACHTUNG! Anzahl Beobachtungen unter 60, P95 ist statistisch nicht robust!</v>
      </c>
      <c r="L741" s="16" t="str">
        <f t="shared" si="34"/>
        <v/>
      </c>
      <c r="M741" s="16" t="str">
        <f t="shared" si="35"/>
        <v>ACHTUNG! Anzahl Beobachtungen unter 60, P95 ist statistisch nicht robust!</v>
      </c>
    </row>
    <row r="742" spans="1:13" ht="16.5" x14ac:dyDescent="0.3">
      <c r="A742" s="9">
        <v>5</v>
      </c>
      <c r="B742" s="96" t="s">
        <v>3773</v>
      </c>
      <c r="C742" s="64">
        <v>2658</v>
      </c>
      <c r="D742" s="9" t="s">
        <v>3985</v>
      </c>
      <c r="E742" s="9">
        <v>4</v>
      </c>
      <c r="F742" s="11">
        <v>0.84263612635595997</v>
      </c>
      <c r="G742" s="107" t="s">
        <v>7315</v>
      </c>
      <c r="H742" s="11">
        <v>0.64366529989482502</v>
      </c>
      <c r="I742" s="11">
        <v>1.50339544417293</v>
      </c>
      <c r="J742" s="107" t="s">
        <v>7316</v>
      </c>
      <c r="K742" s="102" t="str">
        <f t="shared" si="33"/>
        <v>ACHTUNG! Anzahl Beobachtungen unter 10, Mittelwert und P95 sind statistisch nicht robust!</v>
      </c>
      <c r="L742" s="16" t="str">
        <f t="shared" si="34"/>
        <v>ACHTUNG! Anzahl Beobachtungen unter 10, Mittelwert und P95 sind statistisch nicht robust!</v>
      </c>
      <c r="M742" s="16" t="str">
        <f t="shared" si="35"/>
        <v>ACHTUNG! Anzahl Beobachtungen unter 60, P95 ist statistisch nicht robust!</v>
      </c>
    </row>
    <row r="743" spans="1:13" ht="16.5" x14ac:dyDescent="0.3">
      <c r="A743" s="9">
        <v>5</v>
      </c>
      <c r="B743" s="96" t="s">
        <v>3214</v>
      </c>
      <c r="C743" s="64">
        <v>2660</v>
      </c>
      <c r="D743" s="9" t="s">
        <v>3527</v>
      </c>
      <c r="E743" s="9">
        <v>18</v>
      </c>
      <c r="F743" s="11">
        <v>0.99854708688072902</v>
      </c>
      <c r="G743" s="107" t="s">
        <v>7317</v>
      </c>
      <c r="H743" s="11">
        <v>0.87237087403048497</v>
      </c>
      <c r="I743" s="11">
        <v>2.2603165778569898</v>
      </c>
      <c r="J743" s="107" t="s">
        <v>7318</v>
      </c>
      <c r="K743" s="102" t="str">
        <f t="shared" si="33"/>
        <v>ACHTUNG! Anzahl Beobachtungen unter 60, P95 ist statistisch nicht robust!</v>
      </c>
      <c r="L743" s="16" t="str">
        <f t="shared" si="34"/>
        <v/>
      </c>
      <c r="M743" s="16" t="str">
        <f t="shared" si="35"/>
        <v>ACHTUNG! Anzahl Beobachtungen unter 60, P95 ist statistisch nicht robust!</v>
      </c>
    </row>
    <row r="744" spans="1:13" ht="16.5" x14ac:dyDescent="0.3">
      <c r="A744" s="9">
        <v>5</v>
      </c>
      <c r="B744" s="96" t="s">
        <v>3774</v>
      </c>
      <c r="C744" s="64">
        <v>2661</v>
      </c>
      <c r="D744" s="9" t="s">
        <v>3986</v>
      </c>
      <c r="E744" s="9">
        <v>5</v>
      </c>
      <c r="F744" s="11">
        <v>2.3679745236268199</v>
      </c>
      <c r="G744" s="107" t="s">
        <v>7319</v>
      </c>
      <c r="H744" s="11">
        <v>1.0028059928941599</v>
      </c>
      <c r="I744" s="11">
        <v>3.6007595520840598</v>
      </c>
      <c r="J744" s="107" t="s">
        <v>7320</v>
      </c>
      <c r="K744" s="102" t="str">
        <f t="shared" si="33"/>
        <v>ACHTUNG! Anzahl Beobachtungen unter 10, Mittelwert und P95 sind statistisch nicht robust!</v>
      </c>
      <c r="L744" s="16" t="str">
        <f t="shared" si="34"/>
        <v>ACHTUNG! Anzahl Beobachtungen unter 10, Mittelwert und P95 sind statistisch nicht robust!</v>
      </c>
      <c r="M744" s="16" t="str">
        <f t="shared" si="35"/>
        <v>ACHTUNG! Anzahl Beobachtungen unter 60, P95 ist statistisch nicht robust!</v>
      </c>
    </row>
    <row r="745" spans="1:13" ht="16.5" x14ac:dyDescent="0.3">
      <c r="A745" s="9">
        <v>5</v>
      </c>
      <c r="B745" s="96" t="s">
        <v>3215</v>
      </c>
      <c r="C745" s="64">
        <v>2662</v>
      </c>
      <c r="D745" s="9" t="s">
        <v>3528</v>
      </c>
      <c r="E745" s="9">
        <v>73</v>
      </c>
      <c r="F745" s="11">
        <v>0.86731723594018395</v>
      </c>
      <c r="G745" s="107" t="s">
        <v>7321</v>
      </c>
      <c r="H745" s="11">
        <v>0.84428469957391905</v>
      </c>
      <c r="I745" s="11">
        <v>2.3373102989626502</v>
      </c>
      <c r="J745" s="107" t="s">
        <v>7322</v>
      </c>
      <c r="K745" s="102" t="str">
        <f t="shared" si="33"/>
        <v/>
      </c>
      <c r="L745" s="16" t="str">
        <f t="shared" si="34"/>
        <v/>
      </c>
      <c r="M745" s="16" t="str">
        <f t="shared" si="35"/>
        <v/>
      </c>
    </row>
    <row r="746" spans="1:13" ht="16.5" x14ac:dyDescent="0.3">
      <c r="A746" s="9">
        <v>4</v>
      </c>
      <c r="B746" s="96" t="s">
        <v>1845</v>
      </c>
      <c r="C746" s="64">
        <v>2663</v>
      </c>
      <c r="D746" s="9" t="s">
        <v>2606</v>
      </c>
      <c r="E746" s="9">
        <v>109</v>
      </c>
      <c r="F746" s="11">
        <v>1.09319065710844</v>
      </c>
      <c r="G746" s="107" t="s">
        <v>7323</v>
      </c>
      <c r="H746" s="11">
        <v>1.0512879557922299</v>
      </c>
      <c r="I746" s="11">
        <v>2.3243317947853801</v>
      </c>
      <c r="J746" s="107" t="s">
        <v>7324</v>
      </c>
      <c r="K746" s="102" t="str">
        <f t="shared" si="33"/>
        <v/>
      </c>
      <c r="L746" s="16" t="str">
        <f t="shared" si="34"/>
        <v/>
      </c>
      <c r="M746" s="16" t="str">
        <f t="shared" si="35"/>
        <v/>
      </c>
    </row>
    <row r="747" spans="1:13" ht="16.5" x14ac:dyDescent="0.3">
      <c r="A747" s="9">
        <v>5</v>
      </c>
      <c r="B747" s="96" t="s">
        <v>1846</v>
      </c>
      <c r="C747" s="64">
        <v>2664</v>
      </c>
      <c r="D747" s="9" t="s">
        <v>2607</v>
      </c>
      <c r="E747" s="9">
        <v>86</v>
      </c>
      <c r="F747" s="11">
        <v>0.95504574685742605</v>
      </c>
      <c r="G747" s="107" t="s">
        <v>7325</v>
      </c>
      <c r="H747" s="11">
        <v>0.76359888750868699</v>
      </c>
      <c r="I747" s="11">
        <v>2.2887587964259501</v>
      </c>
      <c r="J747" s="107" t="s">
        <v>7326</v>
      </c>
      <c r="K747" s="102" t="str">
        <f t="shared" si="33"/>
        <v/>
      </c>
      <c r="L747" s="16" t="str">
        <f t="shared" si="34"/>
        <v/>
      </c>
      <c r="M747" s="16" t="str">
        <f t="shared" si="35"/>
        <v/>
      </c>
    </row>
    <row r="748" spans="1:13" ht="16.5" x14ac:dyDescent="0.3">
      <c r="A748" s="9">
        <v>5</v>
      </c>
      <c r="B748" s="96" t="s">
        <v>3775</v>
      </c>
      <c r="C748" s="64">
        <v>2666</v>
      </c>
      <c r="D748" s="9" t="s">
        <v>3987</v>
      </c>
      <c r="E748" s="9">
        <v>3</v>
      </c>
      <c r="F748" s="11">
        <v>0.88193884395764599</v>
      </c>
      <c r="G748" s="107" t="s">
        <v>7327</v>
      </c>
      <c r="H748" s="11">
        <v>0.58451587496300506</v>
      </c>
      <c r="I748" s="11">
        <v>1.39703041665779</v>
      </c>
      <c r="J748" s="107" t="s">
        <v>7328</v>
      </c>
      <c r="K748" s="102" t="str">
        <f t="shared" si="33"/>
        <v>ACHTUNG! Anzahl Beobachtungen unter 10, Mittelwert und P95 sind statistisch nicht robust!</v>
      </c>
      <c r="L748" s="16" t="str">
        <f t="shared" si="34"/>
        <v>ACHTUNG! Anzahl Beobachtungen unter 10, Mittelwert und P95 sind statistisch nicht robust!</v>
      </c>
      <c r="M748" s="16" t="str">
        <f t="shared" si="35"/>
        <v>ACHTUNG! Anzahl Beobachtungen unter 60, P95 ist statistisch nicht robust!</v>
      </c>
    </row>
    <row r="749" spans="1:13" ht="16.5" x14ac:dyDescent="0.3">
      <c r="A749" s="9">
        <v>3</v>
      </c>
      <c r="B749" s="96" t="s">
        <v>1847</v>
      </c>
      <c r="C749" s="64">
        <v>2668</v>
      </c>
      <c r="D749" s="9" t="s">
        <v>2608</v>
      </c>
      <c r="E749" s="9">
        <v>2</v>
      </c>
      <c r="F749" s="11">
        <v>0.88677947626365705</v>
      </c>
      <c r="G749" s="107" t="s">
        <v>7329</v>
      </c>
      <c r="H749" s="11">
        <v>0.39398905547172802</v>
      </c>
      <c r="I749" s="11">
        <v>1.13751257581726</v>
      </c>
      <c r="J749" s="107" t="s">
        <v>7330</v>
      </c>
      <c r="K749" s="102" t="str">
        <f t="shared" si="33"/>
        <v>ACHTUNG! Anzahl Beobachtungen unter 10, Mittelwert und P95 sind statistisch nicht robust!</v>
      </c>
      <c r="L749" s="16" t="str">
        <f t="shared" si="34"/>
        <v>ACHTUNG! Anzahl Beobachtungen unter 10, Mittelwert und P95 sind statistisch nicht robust!</v>
      </c>
      <c r="M749" s="16" t="str">
        <f t="shared" si="35"/>
        <v>ACHTUNG! Anzahl Beobachtungen unter 60, P95 ist statistisch nicht robust!</v>
      </c>
    </row>
    <row r="750" spans="1:13" ht="16.5" x14ac:dyDescent="0.3">
      <c r="A750" s="9">
        <v>4</v>
      </c>
      <c r="B750" s="96" t="s">
        <v>3216</v>
      </c>
      <c r="C750" s="64">
        <v>2669</v>
      </c>
      <c r="D750" s="9" t="s">
        <v>3529</v>
      </c>
      <c r="E750" s="9">
        <v>1</v>
      </c>
      <c r="F750" s="11">
        <v>0.60818714342631597</v>
      </c>
      <c r="G750" s="107"/>
      <c r="H750" s="11"/>
      <c r="I750" s="11"/>
      <c r="J750" s="107"/>
      <c r="K750" s="102" t="str">
        <f t="shared" si="33"/>
        <v>ACHTUNG! Anzahl Beobachtungen unter 10, Mittelwert und P95 sind statistisch nicht robust!</v>
      </c>
      <c r="L750" s="16" t="str">
        <f t="shared" si="34"/>
        <v>ACHTUNG! Anzahl Beobachtungen unter 10, Mittelwert und P95 sind statistisch nicht robust!</v>
      </c>
      <c r="M750" s="16" t="str">
        <f t="shared" si="35"/>
        <v>ACHTUNG! Anzahl Beobachtungen unter 60, P95 ist statistisch nicht robust!</v>
      </c>
    </row>
    <row r="751" spans="1:13" ht="16.5" x14ac:dyDescent="0.3">
      <c r="A751" s="9">
        <v>4</v>
      </c>
      <c r="B751" s="96" t="s">
        <v>1848</v>
      </c>
      <c r="C751" s="64">
        <v>2674</v>
      </c>
      <c r="D751" s="9" t="s">
        <v>2609</v>
      </c>
      <c r="E751" s="9">
        <v>1</v>
      </c>
      <c r="F751" s="11">
        <v>1.1653718091009999</v>
      </c>
      <c r="G751" s="107"/>
      <c r="H751" s="11"/>
      <c r="I751" s="11"/>
      <c r="J751" s="107"/>
      <c r="K751" s="102" t="str">
        <f t="shared" si="33"/>
        <v>ACHTUNG! Anzahl Beobachtungen unter 10, Mittelwert und P95 sind statistisch nicht robust!</v>
      </c>
      <c r="L751" s="16" t="str">
        <f t="shared" si="34"/>
        <v>ACHTUNG! Anzahl Beobachtungen unter 10, Mittelwert und P95 sind statistisch nicht robust!</v>
      </c>
      <c r="M751" s="16" t="str">
        <f t="shared" si="35"/>
        <v>ACHTUNG! Anzahl Beobachtungen unter 60, P95 ist statistisch nicht robust!</v>
      </c>
    </row>
    <row r="752" spans="1:13" ht="16.5" x14ac:dyDescent="0.3">
      <c r="A752" s="9">
        <v>1</v>
      </c>
      <c r="B752" s="96" t="s">
        <v>1849</v>
      </c>
      <c r="C752" s="64">
        <v>2676</v>
      </c>
      <c r="D752" s="9" t="s">
        <v>2610</v>
      </c>
      <c r="E752" s="9">
        <v>4072</v>
      </c>
      <c r="F752" s="11">
        <v>3.4765126395277699</v>
      </c>
      <c r="G752" s="107" t="s">
        <v>7331</v>
      </c>
      <c r="H752" s="11">
        <v>3.04903808530399</v>
      </c>
      <c r="I752" s="11">
        <v>9.2364770404486993</v>
      </c>
      <c r="J752" s="107" t="s">
        <v>7332</v>
      </c>
      <c r="K752" s="102" t="str">
        <f t="shared" si="33"/>
        <v/>
      </c>
      <c r="L752" s="16" t="str">
        <f t="shared" si="34"/>
        <v/>
      </c>
      <c r="M752" s="16" t="str">
        <f t="shared" si="35"/>
        <v/>
      </c>
    </row>
    <row r="753" spans="1:13" ht="16.5" x14ac:dyDescent="0.3">
      <c r="A753" s="9">
        <v>2</v>
      </c>
      <c r="B753" s="96" t="s">
        <v>1850</v>
      </c>
      <c r="C753" s="64">
        <v>2677</v>
      </c>
      <c r="D753" s="9" t="s">
        <v>2611</v>
      </c>
      <c r="E753" s="9">
        <v>3027</v>
      </c>
      <c r="F753" s="11">
        <v>2.4105583964613699</v>
      </c>
      <c r="G753" s="107" t="s">
        <v>7333</v>
      </c>
      <c r="H753" s="11">
        <v>2.5987019334939401</v>
      </c>
      <c r="I753" s="11">
        <v>7.3836081749421201</v>
      </c>
      <c r="J753" s="107" t="s">
        <v>7334</v>
      </c>
      <c r="K753" s="102" t="str">
        <f t="shared" si="33"/>
        <v/>
      </c>
      <c r="L753" s="16" t="str">
        <f t="shared" si="34"/>
        <v/>
      </c>
      <c r="M753" s="16" t="str">
        <f t="shared" si="35"/>
        <v/>
      </c>
    </row>
    <row r="754" spans="1:13" ht="16.5" x14ac:dyDescent="0.3">
      <c r="A754" s="9">
        <v>3</v>
      </c>
      <c r="B754" s="96" t="s">
        <v>1851</v>
      </c>
      <c r="C754" s="64">
        <v>2678</v>
      </c>
      <c r="D754" s="9" t="s">
        <v>2612</v>
      </c>
      <c r="E754" s="9">
        <v>2711</v>
      </c>
      <c r="F754" s="11">
        <v>2.3717586655382501</v>
      </c>
      <c r="G754" s="107" t="s">
        <v>7335</v>
      </c>
      <c r="H754" s="11">
        <v>2.4224135685615198</v>
      </c>
      <c r="I754" s="11">
        <v>6.9889297720626198</v>
      </c>
      <c r="J754" s="107" t="s">
        <v>7336</v>
      </c>
      <c r="K754" s="102" t="str">
        <f t="shared" si="33"/>
        <v/>
      </c>
      <c r="L754" s="16" t="str">
        <f t="shared" si="34"/>
        <v/>
      </c>
      <c r="M754" s="16" t="str">
        <f t="shared" si="35"/>
        <v/>
      </c>
    </row>
    <row r="755" spans="1:13" ht="16.5" x14ac:dyDescent="0.3">
      <c r="A755" s="9">
        <v>4</v>
      </c>
      <c r="B755" s="96" t="s">
        <v>1852</v>
      </c>
      <c r="C755" s="64">
        <v>2679</v>
      </c>
      <c r="D755" s="9" t="s">
        <v>2613</v>
      </c>
      <c r="E755" s="9">
        <v>144</v>
      </c>
      <c r="F755" s="11">
        <v>2.4139782487896899</v>
      </c>
      <c r="G755" s="107" t="s">
        <v>7337</v>
      </c>
      <c r="H755" s="11">
        <v>3.0246569310632698</v>
      </c>
      <c r="I755" s="11">
        <v>6.5586563000917399</v>
      </c>
      <c r="J755" s="107" t="s">
        <v>7338</v>
      </c>
      <c r="K755" s="102" t="str">
        <f t="shared" si="33"/>
        <v/>
      </c>
      <c r="L755" s="16" t="str">
        <f t="shared" si="34"/>
        <v/>
      </c>
      <c r="M755" s="16" t="str">
        <f t="shared" si="35"/>
        <v/>
      </c>
    </row>
    <row r="756" spans="1:13" ht="16.5" x14ac:dyDescent="0.3">
      <c r="A756" s="9">
        <v>5</v>
      </c>
      <c r="B756" s="96" t="s">
        <v>1853</v>
      </c>
      <c r="C756" s="64">
        <v>2680</v>
      </c>
      <c r="D756" s="9" t="s">
        <v>2614</v>
      </c>
      <c r="E756" s="9">
        <v>144</v>
      </c>
      <c r="F756" s="11">
        <v>2.4139782487896899</v>
      </c>
      <c r="G756" s="107" t="s">
        <v>7339</v>
      </c>
      <c r="H756" s="11">
        <v>3.0246569310632698</v>
      </c>
      <c r="I756" s="11">
        <v>6.5586563000917399</v>
      </c>
      <c r="J756" s="107" t="s">
        <v>7338</v>
      </c>
      <c r="K756" s="102" t="str">
        <f t="shared" si="33"/>
        <v/>
      </c>
      <c r="L756" s="16" t="str">
        <f t="shared" si="34"/>
        <v/>
      </c>
      <c r="M756" s="16" t="str">
        <f t="shared" si="35"/>
        <v/>
      </c>
    </row>
    <row r="757" spans="1:13" ht="16.5" x14ac:dyDescent="0.3">
      <c r="A757" s="9">
        <v>6</v>
      </c>
      <c r="B757" s="96" t="s">
        <v>1855</v>
      </c>
      <c r="C757" s="64">
        <v>2683</v>
      </c>
      <c r="D757" s="9" t="s">
        <v>2616</v>
      </c>
      <c r="E757" s="9">
        <v>142</v>
      </c>
      <c r="F757" s="11">
        <v>2.42508806734017</v>
      </c>
      <c r="G757" s="107" t="s">
        <v>7340</v>
      </c>
      <c r="H757" s="11">
        <v>3.0363866001733899</v>
      </c>
      <c r="I757" s="11">
        <v>6.5781453937143599</v>
      </c>
      <c r="J757" s="107" t="s">
        <v>7341</v>
      </c>
      <c r="K757" s="102" t="str">
        <f t="shared" si="33"/>
        <v/>
      </c>
      <c r="L757" s="16" t="str">
        <f t="shared" si="34"/>
        <v/>
      </c>
      <c r="M757" s="16" t="str">
        <f t="shared" si="35"/>
        <v/>
      </c>
    </row>
    <row r="758" spans="1:13" ht="16.5" x14ac:dyDescent="0.3">
      <c r="A758" s="9">
        <v>6</v>
      </c>
      <c r="B758" s="96" t="s">
        <v>1856</v>
      </c>
      <c r="C758" s="64">
        <v>2684</v>
      </c>
      <c r="D758" s="9" t="s">
        <v>2617</v>
      </c>
      <c r="E758" s="9">
        <v>2</v>
      </c>
      <c r="F758" s="11">
        <v>1.2012304558186899</v>
      </c>
      <c r="G758" s="107" t="s">
        <v>7342</v>
      </c>
      <c r="H758" s="11">
        <v>5.6179606755844901E-2</v>
      </c>
      <c r="I758" s="11">
        <v>1.23412274000509</v>
      </c>
      <c r="J758" s="107" t="s">
        <v>7343</v>
      </c>
      <c r="K758" s="102" t="str">
        <f t="shared" si="33"/>
        <v>ACHTUNG! Anzahl Beobachtungen unter 10, Mittelwert und P95 sind statistisch nicht robust!</v>
      </c>
      <c r="L758" s="16" t="str">
        <f t="shared" si="34"/>
        <v>ACHTUNG! Anzahl Beobachtungen unter 10, Mittelwert und P95 sind statistisch nicht robust!</v>
      </c>
      <c r="M758" s="16" t="str">
        <f t="shared" si="35"/>
        <v>ACHTUNG! Anzahl Beobachtungen unter 60, P95 ist statistisch nicht robust!</v>
      </c>
    </row>
    <row r="759" spans="1:13" ht="16.5" x14ac:dyDescent="0.3">
      <c r="A759" s="9">
        <v>4</v>
      </c>
      <c r="B759" s="96" t="s">
        <v>1857</v>
      </c>
      <c r="C759" s="64">
        <v>2706</v>
      </c>
      <c r="D759" s="9" t="s">
        <v>2618</v>
      </c>
      <c r="E759" s="9">
        <v>68</v>
      </c>
      <c r="F759" s="11">
        <v>3.7738790090551899</v>
      </c>
      <c r="G759" s="107" t="s">
        <v>7344</v>
      </c>
      <c r="H759" s="11">
        <v>1.9966271580663599</v>
      </c>
      <c r="I759" s="11">
        <v>7.3917948589974296</v>
      </c>
      <c r="J759" s="107" t="s">
        <v>7345</v>
      </c>
      <c r="K759" s="102" t="str">
        <f t="shared" si="33"/>
        <v/>
      </c>
      <c r="L759" s="16" t="str">
        <f t="shared" si="34"/>
        <v/>
      </c>
      <c r="M759" s="16" t="str">
        <f t="shared" si="35"/>
        <v/>
      </c>
    </row>
    <row r="760" spans="1:13" ht="16.5" x14ac:dyDescent="0.3">
      <c r="A760" s="9">
        <v>3</v>
      </c>
      <c r="B760" s="96" t="s">
        <v>1858</v>
      </c>
      <c r="C760" s="64">
        <v>2707</v>
      </c>
      <c r="D760" s="9" t="s">
        <v>2619</v>
      </c>
      <c r="E760" s="9">
        <v>737</v>
      </c>
      <c r="F760" s="11">
        <v>0.45109724648321903</v>
      </c>
      <c r="G760" s="107" t="s">
        <v>7346</v>
      </c>
      <c r="H760" s="11">
        <v>0.40403360063687799</v>
      </c>
      <c r="I760" s="11">
        <v>1.2235482281205201</v>
      </c>
      <c r="J760" s="107" t="s">
        <v>7347</v>
      </c>
      <c r="K760" s="102" t="str">
        <f t="shared" si="33"/>
        <v/>
      </c>
      <c r="L760" s="16" t="str">
        <f t="shared" si="34"/>
        <v/>
      </c>
      <c r="M760" s="16" t="str">
        <f t="shared" si="35"/>
        <v/>
      </c>
    </row>
    <row r="761" spans="1:13" ht="16.5" x14ac:dyDescent="0.3">
      <c r="A761" s="9">
        <v>4</v>
      </c>
      <c r="B761" s="96" t="s">
        <v>1859</v>
      </c>
      <c r="C761" s="64">
        <v>2708</v>
      </c>
      <c r="D761" s="9" t="s">
        <v>2620</v>
      </c>
      <c r="E761" s="9">
        <v>705</v>
      </c>
      <c r="F761" s="11">
        <v>0.43661980467983902</v>
      </c>
      <c r="G761" s="107" t="s">
        <v>7348</v>
      </c>
      <c r="H761" s="11">
        <v>0.37575504859686099</v>
      </c>
      <c r="I761" s="11">
        <v>1.20312940007845</v>
      </c>
      <c r="J761" s="107" t="s">
        <v>7349</v>
      </c>
      <c r="K761" s="102" t="str">
        <f t="shared" si="33"/>
        <v/>
      </c>
      <c r="L761" s="16" t="str">
        <f t="shared" si="34"/>
        <v/>
      </c>
      <c r="M761" s="16" t="str">
        <f t="shared" si="35"/>
        <v/>
      </c>
    </row>
    <row r="762" spans="1:13" ht="16.5" x14ac:dyDescent="0.3">
      <c r="A762" s="9">
        <v>3</v>
      </c>
      <c r="B762" s="96" t="s">
        <v>1860</v>
      </c>
      <c r="C762" s="64">
        <v>2711</v>
      </c>
      <c r="D762" s="9" t="s">
        <v>2621</v>
      </c>
      <c r="E762" s="9">
        <v>52</v>
      </c>
      <c r="F762" s="11">
        <v>5.4988151886800898</v>
      </c>
      <c r="G762" s="107" t="s">
        <v>7350</v>
      </c>
      <c r="H762" s="11">
        <v>2.5129753031350401</v>
      </c>
      <c r="I762" s="11">
        <v>8.6865382919576408</v>
      </c>
      <c r="J762" s="107" t="s">
        <v>7351</v>
      </c>
      <c r="K762" s="102" t="str">
        <f t="shared" si="33"/>
        <v>ACHTUNG! Anzahl Beobachtungen unter 60, P95 ist statistisch nicht robust!</v>
      </c>
      <c r="L762" s="16" t="str">
        <f t="shared" si="34"/>
        <v/>
      </c>
      <c r="M762" s="16" t="str">
        <f t="shared" si="35"/>
        <v>ACHTUNG! Anzahl Beobachtungen unter 60, P95 ist statistisch nicht robust!</v>
      </c>
    </row>
    <row r="763" spans="1:13" ht="16.5" x14ac:dyDescent="0.3">
      <c r="A763" s="9">
        <v>3</v>
      </c>
      <c r="B763" s="96" t="s">
        <v>1862</v>
      </c>
      <c r="C763" s="64">
        <v>2715</v>
      </c>
      <c r="D763" s="9" t="s">
        <v>2623</v>
      </c>
      <c r="E763" s="9">
        <v>52</v>
      </c>
      <c r="F763" s="11">
        <v>4.9078254236384797</v>
      </c>
      <c r="G763" s="107" t="s">
        <v>7352</v>
      </c>
      <c r="H763" s="11">
        <v>2.9071862463780098</v>
      </c>
      <c r="I763" s="11">
        <v>8.5620576585726695</v>
      </c>
      <c r="J763" s="107" t="s">
        <v>7353</v>
      </c>
      <c r="K763" s="102" t="str">
        <f t="shared" si="33"/>
        <v>ACHTUNG! Anzahl Beobachtungen unter 60, P95 ist statistisch nicht robust!</v>
      </c>
      <c r="L763" s="16" t="str">
        <f t="shared" si="34"/>
        <v/>
      </c>
      <c r="M763" s="16" t="str">
        <f t="shared" si="35"/>
        <v>ACHTUNG! Anzahl Beobachtungen unter 60, P95 ist statistisch nicht robust!</v>
      </c>
    </row>
    <row r="764" spans="1:13" ht="16.5" x14ac:dyDescent="0.3">
      <c r="A764" s="9">
        <v>2</v>
      </c>
      <c r="B764" s="96" t="s">
        <v>1863</v>
      </c>
      <c r="C764" s="64">
        <v>2718</v>
      </c>
      <c r="D764" s="9" t="s">
        <v>2624</v>
      </c>
      <c r="E764" s="9">
        <v>1198</v>
      </c>
      <c r="F764" s="11">
        <v>2.3728309455106298</v>
      </c>
      <c r="G764" s="107" t="s">
        <v>7354</v>
      </c>
      <c r="H764" s="11">
        <v>1.73556912551155</v>
      </c>
      <c r="I764" s="11">
        <v>5.1852263890546899</v>
      </c>
      <c r="J764" s="107" t="s">
        <v>7355</v>
      </c>
      <c r="K764" s="102" t="str">
        <f t="shared" si="33"/>
        <v/>
      </c>
      <c r="L764" s="16" t="str">
        <f t="shared" si="34"/>
        <v/>
      </c>
      <c r="M764" s="16" t="str">
        <f t="shared" si="35"/>
        <v/>
      </c>
    </row>
    <row r="765" spans="1:13" ht="16.5" x14ac:dyDescent="0.3">
      <c r="A765" s="9">
        <v>3</v>
      </c>
      <c r="B765" s="96" t="s">
        <v>1864</v>
      </c>
      <c r="C765" s="64">
        <v>2719</v>
      </c>
      <c r="D765" s="9" t="s">
        <v>2625</v>
      </c>
      <c r="E765" s="9">
        <v>1000</v>
      </c>
      <c r="F765" s="11">
        <v>2.6958436996121198</v>
      </c>
      <c r="G765" s="107" t="s">
        <v>7356</v>
      </c>
      <c r="H765" s="11">
        <v>1.65752113906494</v>
      </c>
      <c r="I765" s="11">
        <v>5.4084106637922904</v>
      </c>
      <c r="J765" s="107" t="s">
        <v>7357</v>
      </c>
      <c r="K765" s="102" t="str">
        <f t="shared" si="33"/>
        <v/>
      </c>
      <c r="L765" s="16" t="str">
        <f t="shared" si="34"/>
        <v/>
      </c>
      <c r="M765" s="16" t="str">
        <f t="shared" si="35"/>
        <v/>
      </c>
    </row>
    <row r="766" spans="1:13" ht="16.5" x14ac:dyDescent="0.3">
      <c r="A766" s="9">
        <v>4</v>
      </c>
      <c r="B766" s="96" t="s">
        <v>1865</v>
      </c>
      <c r="C766" s="64">
        <v>2720</v>
      </c>
      <c r="D766" s="9" t="s">
        <v>2626</v>
      </c>
      <c r="E766" s="9">
        <v>962</v>
      </c>
      <c r="F766" s="11">
        <v>2.6008559688846198</v>
      </c>
      <c r="G766" s="107" t="s">
        <v>7358</v>
      </c>
      <c r="H766" s="11">
        <v>1.3983007400901299</v>
      </c>
      <c r="I766" s="11">
        <v>5.03981041132473</v>
      </c>
      <c r="J766" s="107" t="s">
        <v>7359</v>
      </c>
      <c r="K766" s="102" t="str">
        <f t="shared" si="33"/>
        <v/>
      </c>
      <c r="L766" s="16" t="str">
        <f t="shared" si="34"/>
        <v/>
      </c>
      <c r="M766" s="16" t="str">
        <f t="shared" si="35"/>
        <v/>
      </c>
    </row>
    <row r="767" spans="1:13" ht="16.5" x14ac:dyDescent="0.3">
      <c r="A767" s="9">
        <v>5</v>
      </c>
      <c r="B767" s="96" t="s">
        <v>1866</v>
      </c>
      <c r="C767" s="64">
        <v>2721</v>
      </c>
      <c r="D767" s="9" t="s">
        <v>2627</v>
      </c>
      <c r="E767" s="9">
        <v>936</v>
      </c>
      <c r="F767" s="11">
        <v>2.6027560526403</v>
      </c>
      <c r="G767" s="107" t="s">
        <v>7360</v>
      </c>
      <c r="H767" s="11">
        <v>1.39467496695502</v>
      </c>
      <c r="I767" s="11">
        <v>5.03279613053639</v>
      </c>
      <c r="J767" s="107" t="s">
        <v>7361</v>
      </c>
      <c r="K767" s="102" t="str">
        <f t="shared" si="33"/>
        <v/>
      </c>
      <c r="L767" s="16" t="str">
        <f t="shared" si="34"/>
        <v/>
      </c>
      <c r="M767" s="16" t="str">
        <f t="shared" si="35"/>
        <v/>
      </c>
    </row>
    <row r="768" spans="1:13" ht="16.5" x14ac:dyDescent="0.3">
      <c r="A768" s="9">
        <v>6</v>
      </c>
      <c r="B768" s="96" t="s">
        <v>3217</v>
      </c>
      <c r="C768" s="64">
        <v>2722</v>
      </c>
      <c r="D768" s="9" t="s">
        <v>3530</v>
      </c>
      <c r="E768" s="9">
        <v>936</v>
      </c>
      <c r="F768" s="11">
        <v>2.5975536129482801</v>
      </c>
      <c r="G768" s="107" t="s">
        <v>7362</v>
      </c>
      <c r="H768" s="11">
        <v>1.3944954601900399</v>
      </c>
      <c r="I768" s="11">
        <v>5.03279613053639</v>
      </c>
      <c r="J768" s="107" t="s">
        <v>7361</v>
      </c>
      <c r="K768" s="102" t="str">
        <f t="shared" si="33"/>
        <v/>
      </c>
      <c r="L768" s="16" t="str">
        <f t="shared" si="34"/>
        <v/>
      </c>
      <c r="M768" s="16" t="str">
        <f t="shared" si="35"/>
        <v/>
      </c>
    </row>
    <row r="769" spans="1:13" ht="16.5" x14ac:dyDescent="0.3">
      <c r="A769" s="9">
        <v>6</v>
      </c>
      <c r="B769" s="96" t="s">
        <v>1867</v>
      </c>
      <c r="C769" s="64">
        <v>2723</v>
      </c>
      <c r="D769" s="9" t="s">
        <v>2628</v>
      </c>
      <c r="E769" s="9">
        <v>3</v>
      </c>
      <c r="F769" s="11">
        <v>1.22580015730712</v>
      </c>
      <c r="G769" s="107" t="s">
        <v>7363</v>
      </c>
      <c r="H769" s="11">
        <v>0.89412627526635902</v>
      </c>
      <c r="I769" s="11">
        <v>1.91207105037785</v>
      </c>
      <c r="J769" s="107" t="s">
        <v>7364</v>
      </c>
      <c r="K769" s="102" t="str">
        <f t="shared" si="33"/>
        <v>ACHTUNG! Anzahl Beobachtungen unter 10, Mittelwert und P95 sind statistisch nicht robust!</v>
      </c>
      <c r="L769" s="16" t="str">
        <f t="shared" si="34"/>
        <v>ACHTUNG! Anzahl Beobachtungen unter 10, Mittelwert und P95 sind statistisch nicht robust!</v>
      </c>
      <c r="M769" s="16" t="str">
        <f t="shared" si="35"/>
        <v>ACHTUNG! Anzahl Beobachtungen unter 60, P95 ist statistisch nicht robust!</v>
      </c>
    </row>
    <row r="770" spans="1:13" ht="16.5" x14ac:dyDescent="0.3">
      <c r="A770" s="9">
        <v>5</v>
      </c>
      <c r="B770" s="96" t="s">
        <v>3776</v>
      </c>
      <c r="C770" s="64">
        <v>2724</v>
      </c>
      <c r="D770" s="9" t="s">
        <v>3988</v>
      </c>
      <c r="E770" s="9">
        <v>14</v>
      </c>
      <c r="F770" s="11">
        <v>2.2105870951620501</v>
      </c>
      <c r="G770" s="107" t="s">
        <v>7365</v>
      </c>
      <c r="H770" s="11">
        <v>1.0459970355298001</v>
      </c>
      <c r="I770" s="11">
        <v>3.3481743823256598</v>
      </c>
      <c r="J770" s="107" t="s">
        <v>7366</v>
      </c>
      <c r="K770" s="102" t="str">
        <f t="shared" si="33"/>
        <v>ACHTUNG! Anzahl Beobachtungen unter 60, P95 ist statistisch nicht robust!</v>
      </c>
      <c r="L770" s="16" t="str">
        <f t="shared" si="34"/>
        <v/>
      </c>
      <c r="M770" s="16" t="str">
        <f t="shared" si="35"/>
        <v>ACHTUNG! Anzahl Beobachtungen unter 60, P95 ist statistisch nicht robust!</v>
      </c>
    </row>
    <row r="771" spans="1:13" ht="16.5" x14ac:dyDescent="0.3">
      <c r="A771" s="9">
        <v>6</v>
      </c>
      <c r="B771" s="96" t="s">
        <v>3777</v>
      </c>
      <c r="C771" s="64">
        <v>2725</v>
      </c>
      <c r="D771" s="9" t="s">
        <v>3989</v>
      </c>
      <c r="E771" s="9">
        <v>13</v>
      </c>
      <c r="F771" s="11">
        <v>2.1712849337728701</v>
      </c>
      <c r="G771" s="107" t="s">
        <v>7367</v>
      </c>
      <c r="H771" s="11">
        <v>1.0592158105912</v>
      </c>
      <c r="I771" s="11">
        <v>3.3933721224386502</v>
      </c>
      <c r="J771" s="107" t="s">
        <v>7368</v>
      </c>
      <c r="K771" s="102" t="str">
        <f t="shared" si="33"/>
        <v>ACHTUNG! Anzahl Beobachtungen unter 60, P95 ist statistisch nicht robust!</v>
      </c>
      <c r="L771" s="16" t="str">
        <f t="shared" si="34"/>
        <v/>
      </c>
      <c r="M771" s="16" t="str">
        <f t="shared" si="35"/>
        <v>ACHTUNG! Anzahl Beobachtungen unter 60, P95 ist statistisch nicht robust!</v>
      </c>
    </row>
    <row r="772" spans="1:13" ht="16.5" x14ac:dyDescent="0.3">
      <c r="A772" s="9">
        <v>6</v>
      </c>
      <c r="B772" s="96" t="s">
        <v>3778</v>
      </c>
      <c r="C772" s="64">
        <v>2726</v>
      </c>
      <c r="D772" s="9" t="s">
        <v>3990</v>
      </c>
      <c r="E772" s="9">
        <v>1</v>
      </c>
      <c r="F772" s="11">
        <v>2.9837251356238701</v>
      </c>
      <c r="G772" s="107"/>
      <c r="H772" s="11"/>
      <c r="I772" s="11"/>
      <c r="J772" s="107"/>
      <c r="K772" s="102" t="str">
        <f t="shared" ref="K772:K835" si="36">IF(NOT(L772=""),L772,IF(NOT(M772=""),M772,""))</f>
        <v>ACHTUNG! Anzahl Beobachtungen unter 10, Mittelwert und P95 sind statistisch nicht robust!</v>
      </c>
      <c r="L772" s="16" t="str">
        <f t="shared" ref="L772:L835" si="37">IF(E772&lt;10,"ACHTUNG! Anzahl Beobachtungen unter 10, Mittelwert und P95 sind statistisch nicht robust!","")</f>
        <v>ACHTUNG! Anzahl Beobachtungen unter 10, Mittelwert und P95 sind statistisch nicht robust!</v>
      </c>
      <c r="M772" s="16" t="str">
        <f t="shared" ref="M772:M835" si="38">IF(E772&lt;60,"ACHTUNG! Anzahl Beobachtungen unter 60, P95 ist statistisch nicht robust!","")</f>
        <v>ACHTUNG! Anzahl Beobachtungen unter 60, P95 ist statistisch nicht robust!</v>
      </c>
    </row>
    <row r="773" spans="1:13" ht="16.5" x14ac:dyDescent="0.3">
      <c r="A773" s="9">
        <v>5</v>
      </c>
      <c r="B773" s="96" t="s">
        <v>3218</v>
      </c>
      <c r="C773" s="64">
        <v>2727</v>
      </c>
      <c r="D773" s="9" t="s">
        <v>3531</v>
      </c>
      <c r="E773" s="9">
        <v>4</v>
      </c>
      <c r="F773" s="11">
        <v>3.2392017078925601</v>
      </c>
      <c r="G773" s="107" t="s">
        <v>7369</v>
      </c>
      <c r="H773" s="11">
        <v>1.6655751423501199</v>
      </c>
      <c r="I773" s="11">
        <v>5.0311008334409104</v>
      </c>
      <c r="J773" s="107" t="s">
        <v>7370</v>
      </c>
      <c r="K773" s="102" t="str">
        <f t="shared" si="36"/>
        <v>ACHTUNG! Anzahl Beobachtungen unter 10, Mittelwert und P95 sind statistisch nicht robust!</v>
      </c>
      <c r="L773" s="16" t="str">
        <f t="shared" si="37"/>
        <v>ACHTUNG! Anzahl Beobachtungen unter 10, Mittelwert und P95 sind statistisch nicht robust!</v>
      </c>
      <c r="M773" s="16" t="str">
        <f t="shared" si="38"/>
        <v>ACHTUNG! Anzahl Beobachtungen unter 60, P95 ist statistisch nicht robust!</v>
      </c>
    </row>
    <row r="774" spans="1:13" ht="16.5" x14ac:dyDescent="0.3">
      <c r="A774" s="9">
        <v>6</v>
      </c>
      <c r="B774" s="96" t="s">
        <v>3779</v>
      </c>
      <c r="C774" s="64">
        <v>2728</v>
      </c>
      <c r="D774" s="9" t="s">
        <v>3991</v>
      </c>
      <c r="E774" s="9">
        <v>4</v>
      </c>
      <c r="F774" s="11">
        <v>3.2392017078925601</v>
      </c>
      <c r="G774" s="107" t="s">
        <v>7371</v>
      </c>
      <c r="H774" s="11">
        <v>1.6655751423501199</v>
      </c>
      <c r="I774" s="11">
        <v>5.0311008334409104</v>
      </c>
      <c r="J774" s="107" t="s">
        <v>7370</v>
      </c>
      <c r="K774" s="102" t="str">
        <f t="shared" si="36"/>
        <v>ACHTUNG! Anzahl Beobachtungen unter 10, Mittelwert und P95 sind statistisch nicht robust!</v>
      </c>
      <c r="L774" s="16" t="str">
        <f t="shared" si="37"/>
        <v>ACHTUNG! Anzahl Beobachtungen unter 10, Mittelwert und P95 sind statistisch nicht robust!</v>
      </c>
      <c r="M774" s="16" t="str">
        <f t="shared" si="38"/>
        <v>ACHTUNG! Anzahl Beobachtungen unter 60, P95 ist statistisch nicht robust!</v>
      </c>
    </row>
    <row r="775" spans="1:13" ht="16.5" x14ac:dyDescent="0.3">
      <c r="A775" s="9">
        <v>4</v>
      </c>
      <c r="B775" s="96" t="s">
        <v>1868</v>
      </c>
      <c r="C775" s="64">
        <v>2731</v>
      </c>
      <c r="D775" s="9" t="s">
        <v>2629</v>
      </c>
      <c r="E775" s="9">
        <v>41</v>
      </c>
      <c r="F775" s="11">
        <v>3.2370907496823</v>
      </c>
      <c r="G775" s="107" t="s">
        <v>7372</v>
      </c>
      <c r="H775" s="11">
        <v>3.1325946638017901</v>
      </c>
      <c r="I775" s="11">
        <v>9.3007079613789099</v>
      </c>
      <c r="J775" s="107" t="s">
        <v>7373</v>
      </c>
      <c r="K775" s="102" t="str">
        <f t="shared" si="36"/>
        <v>ACHTUNG! Anzahl Beobachtungen unter 60, P95 ist statistisch nicht robust!</v>
      </c>
      <c r="L775" s="16" t="str">
        <f t="shared" si="37"/>
        <v/>
      </c>
      <c r="M775" s="16" t="str">
        <f t="shared" si="38"/>
        <v>ACHTUNG! Anzahl Beobachtungen unter 60, P95 ist statistisch nicht robust!</v>
      </c>
    </row>
    <row r="776" spans="1:13" ht="16.5" x14ac:dyDescent="0.3">
      <c r="A776" s="9">
        <v>4</v>
      </c>
      <c r="B776" s="96" t="s">
        <v>3780</v>
      </c>
      <c r="C776" s="64">
        <v>2732</v>
      </c>
      <c r="D776" s="9" t="s">
        <v>3992</v>
      </c>
      <c r="E776" s="9">
        <v>11</v>
      </c>
      <c r="F776" s="11">
        <v>4.9393809556074801</v>
      </c>
      <c r="G776" s="107" t="s">
        <v>7374</v>
      </c>
      <c r="H776" s="11">
        <v>4.6247665796665203</v>
      </c>
      <c r="I776" s="11">
        <v>12.8778100498632</v>
      </c>
      <c r="J776" s="107" t="s">
        <v>7375</v>
      </c>
      <c r="K776" s="102" t="str">
        <f t="shared" si="36"/>
        <v>ACHTUNG! Anzahl Beobachtungen unter 60, P95 ist statistisch nicht robust!</v>
      </c>
      <c r="L776" s="16" t="str">
        <f t="shared" si="37"/>
        <v/>
      </c>
      <c r="M776" s="16" t="str">
        <f t="shared" si="38"/>
        <v>ACHTUNG! Anzahl Beobachtungen unter 60, P95 ist statistisch nicht robust!</v>
      </c>
    </row>
    <row r="777" spans="1:13" ht="16.5" x14ac:dyDescent="0.3">
      <c r="A777" s="9">
        <v>5</v>
      </c>
      <c r="B777" s="96" t="s">
        <v>3781</v>
      </c>
      <c r="C777" s="64">
        <v>2733</v>
      </c>
      <c r="D777" s="9" t="s">
        <v>3993</v>
      </c>
      <c r="E777" s="9">
        <v>7</v>
      </c>
      <c r="F777" s="11">
        <v>5.6261162508842402</v>
      </c>
      <c r="G777" s="107" t="s">
        <v>7376</v>
      </c>
      <c r="H777" s="11">
        <v>5.6667401979076004</v>
      </c>
      <c r="I777" s="11">
        <v>14.219716938367799</v>
      </c>
      <c r="J777" s="107" t="s">
        <v>7377</v>
      </c>
      <c r="K777" s="102" t="str">
        <f t="shared" si="36"/>
        <v>ACHTUNG! Anzahl Beobachtungen unter 10, Mittelwert und P95 sind statistisch nicht robust!</v>
      </c>
      <c r="L777" s="16" t="str">
        <f t="shared" si="37"/>
        <v>ACHTUNG! Anzahl Beobachtungen unter 10, Mittelwert und P95 sind statistisch nicht robust!</v>
      </c>
      <c r="M777" s="16" t="str">
        <f t="shared" si="38"/>
        <v>ACHTUNG! Anzahl Beobachtungen unter 60, P95 ist statistisch nicht robust!</v>
      </c>
    </row>
    <row r="778" spans="1:13" ht="16.5" x14ac:dyDescent="0.3">
      <c r="A778" s="9">
        <v>3</v>
      </c>
      <c r="B778" s="96" t="s">
        <v>1870</v>
      </c>
      <c r="C778" s="64">
        <v>2742</v>
      </c>
      <c r="D778" s="9" t="s">
        <v>2631</v>
      </c>
      <c r="E778" s="9">
        <v>263</v>
      </c>
      <c r="F778" s="11">
        <v>0.53679816984971696</v>
      </c>
      <c r="G778" s="107" t="s">
        <v>7378</v>
      </c>
      <c r="H778" s="11">
        <v>0.50753977329166999</v>
      </c>
      <c r="I778" s="11">
        <v>1.5688609937097899</v>
      </c>
      <c r="J778" s="107" t="s">
        <v>7379</v>
      </c>
      <c r="K778" s="102" t="str">
        <f t="shared" si="36"/>
        <v/>
      </c>
      <c r="L778" s="16" t="str">
        <f t="shared" si="37"/>
        <v/>
      </c>
      <c r="M778" s="16" t="str">
        <f t="shared" si="38"/>
        <v/>
      </c>
    </row>
    <row r="779" spans="1:13" ht="16.5" x14ac:dyDescent="0.3">
      <c r="A779" s="9">
        <v>4</v>
      </c>
      <c r="B779" s="96" t="s">
        <v>1871</v>
      </c>
      <c r="C779" s="64">
        <v>2743</v>
      </c>
      <c r="D779" s="9" t="s">
        <v>2632</v>
      </c>
      <c r="E779" s="9">
        <v>234</v>
      </c>
      <c r="F779" s="11">
        <v>0.53216676507417204</v>
      </c>
      <c r="G779" s="107" t="s">
        <v>7380</v>
      </c>
      <c r="H779" s="11">
        <v>0.49157608118656199</v>
      </c>
      <c r="I779" s="11">
        <v>1.4881094430667099</v>
      </c>
      <c r="J779" s="107" t="s">
        <v>7381</v>
      </c>
      <c r="K779" s="102" t="str">
        <f t="shared" si="36"/>
        <v/>
      </c>
      <c r="L779" s="16" t="str">
        <f t="shared" si="37"/>
        <v/>
      </c>
      <c r="M779" s="16" t="str">
        <f t="shared" si="38"/>
        <v/>
      </c>
    </row>
    <row r="780" spans="1:13" ht="16.5" x14ac:dyDescent="0.3">
      <c r="A780" s="9">
        <v>4</v>
      </c>
      <c r="B780" s="96" t="s">
        <v>3220</v>
      </c>
      <c r="C780" s="64">
        <v>2744</v>
      </c>
      <c r="D780" s="9" t="s">
        <v>3533</v>
      </c>
      <c r="E780" s="9">
        <v>32</v>
      </c>
      <c r="F780" s="11">
        <v>0.525626550087678</v>
      </c>
      <c r="G780" s="107" t="s">
        <v>7382</v>
      </c>
      <c r="H780" s="11">
        <v>0.47578913961165498</v>
      </c>
      <c r="I780" s="11">
        <v>1.1677639781642699</v>
      </c>
      <c r="J780" s="107" t="s">
        <v>7383</v>
      </c>
      <c r="K780" s="102" t="str">
        <f t="shared" si="36"/>
        <v>ACHTUNG! Anzahl Beobachtungen unter 60, P95 ist statistisch nicht robust!</v>
      </c>
      <c r="L780" s="16" t="str">
        <f t="shared" si="37"/>
        <v/>
      </c>
      <c r="M780" s="16" t="str">
        <f t="shared" si="38"/>
        <v>ACHTUNG! Anzahl Beobachtungen unter 60, P95 ist statistisch nicht robust!</v>
      </c>
    </row>
    <row r="781" spans="1:13" ht="16.5" x14ac:dyDescent="0.3">
      <c r="A781" s="9">
        <v>2</v>
      </c>
      <c r="B781" s="96" t="s">
        <v>1872</v>
      </c>
      <c r="C781" s="64">
        <v>2746</v>
      </c>
      <c r="D781" s="9" t="s">
        <v>2633</v>
      </c>
      <c r="E781" s="9">
        <v>11</v>
      </c>
      <c r="F781" s="11">
        <v>0.105392415444142</v>
      </c>
      <c r="G781" s="107" t="s">
        <v>7384</v>
      </c>
      <c r="H781" s="11">
        <v>0.17191682704053901</v>
      </c>
      <c r="I781" s="11">
        <v>0.49900864521766902</v>
      </c>
      <c r="J781" s="107" t="s">
        <v>7385</v>
      </c>
      <c r="K781" s="102" t="str">
        <f t="shared" si="36"/>
        <v>ACHTUNG! Anzahl Beobachtungen unter 60, P95 ist statistisch nicht robust!</v>
      </c>
      <c r="L781" s="16" t="str">
        <f t="shared" si="37"/>
        <v/>
      </c>
      <c r="M781" s="16" t="str">
        <f t="shared" si="38"/>
        <v>ACHTUNG! Anzahl Beobachtungen unter 60, P95 ist statistisch nicht robust!</v>
      </c>
    </row>
    <row r="782" spans="1:13" ht="16.5" x14ac:dyDescent="0.3">
      <c r="A782" s="9">
        <v>3</v>
      </c>
      <c r="B782" s="96" t="s">
        <v>3782</v>
      </c>
      <c r="C782" s="64">
        <v>2751</v>
      </c>
      <c r="D782" s="9" t="s">
        <v>3994</v>
      </c>
      <c r="E782" s="9">
        <v>11</v>
      </c>
      <c r="F782" s="11">
        <v>0.105392415444142</v>
      </c>
      <c r="G782" s="107" t="s">
        <v>7386</v>
      </c>
      <c r="H782" s="11">
        <v>0.17191682704053901</v>
      </c>
      <c r="I782" s="11">
        <v>0.49900864521766902</v>
      </c>
      <c r="J782" s="107" t="s">
        <v>7385</v>
      </c>
      <c r="K782" s="102" t="str">
        <f t="shared" si="36"/>
        <v>ACHTUNG! Anzahl Beobachtungen unter 60, P95 ist statistisch nicht robust!</v>
      </c>
      <c r="L782" s="16" t="str">
        <f t="shared" si="37"/>
        <v/>
      </c>
      <c r="M782" s="16" t="str">
        <f t="shared" si="38"/>
        <v>ACHTUNG! Anzahl Beobachtungen unter 60, P95 ist statistisch nicht robust!</v>
      </c>
    </row>
    <row r="783" spans="1:13" ht="16.5" x14ac:dyDescent="0.3">
      <c r="A783" s="9">
        <v>4</v>
      </c>
      <c r="B783" s="96" t="s">
        <v>3783</v>
      </c>
      <c r="C783" s="64">
        <v>2752</v>
      </c>
      <c r="D783" s="9" t="s">
        <v>3995</v>
      </c>
      <c r="E783" s="9">
        <v>11</v>
      </c>
      <c r="F783" s="11">
        <v>0.105392415444142</v>
      </c>
      <c r="G783" s="107" t="s">
        <v>7387</v>
      </c>
      <c r="H783" s="11">
        <v>0.17191682704053901</v>
      </c>
      <c r="I783" s="11">
        <v>0.49900864521766902</v>
      </c>
      <c r="J783" s="107" t="s">
        <v>7385</v>
      </c>
      <c r="K783" s="102" t="str">
        <f t="shared" si="36"/>
        <v>ACHTUNG! Anzahl Beobachtungen unter 60, P95 ist statistisch nicht robust!</v>
      </c>
      <c r="L783" s="16" t="str">
        <f t="shared" si="37"/>
        <v/>
      </c>
      <c r="M783" s="16" t="str">
        <f t="shared" si="38"/>
        <v>ACHTUNG! Anzahl Beobachtungen unter 60, P95 ist statistisch nicht robust!</v>
      </c>
    </row>
    <row r="784" spans="1:13" ht="16.5" x14ac:dyDescent="0.3">
      <c r="A784" s="9">
        <v>2</v>
      </c>
      <c r="B784" s="96" t="s">
        <v>1875</v>
      </c>
      <c r="C784" s="64">
        <v>2758</v>
      </c>
      <c r="D784" s="9" t="s">
        <v>2636</v>
      </c>
      <c r="E784" s="9">
        <v>2994</v>
      </c>
      <c r="F784" s="11">
        <v>1.0553330868440201</v>
      </c>
      <c r="G784" s="107" t="s">
        <v>7388</v>
      </c>
      <c r="H784" s="11">
        <v>0.99773279183802899</v>
      </c>
      <c r="I784" s="11">
        <v>2.91146996473298</v>
      </c>
      <c r="J784" s="107" t="s">
        <v>7389</v>
      </c>
      <c r="K784" s="102" t="str">
        <f t="shared" si="36"/>
        <v/>
      </c>
      <c r="L784" s="16" t="str">
        <f t="shared" si="37"/>
        <v/>
      </c>
      <c r="M784" s="16" t="str">
        <f t="shared" si="38"/>
        <v/>
      </c>
    </row>
    <row r="785" spans="1:13" ht="16.5" x14ac:dyDescent="0.3">
      <c r="A785" s="9">
        <v>3</v>
      </c>
      <c r="B785" s="96" t="s">
        <v>1876</v>
      </c>
      <c r="C785" s="64">
        <v>2759</v>
      </c>
      <c r="D785" s="9" t="s">
        <v>2637</v>
      </c>
      <c r="E785" s="9">
        <v>1157</v>
      </c>
      <c r="F785" s="11">
        <v>1.1195810095421099</v>
      </c>
      <c r="G785" s="107" t="s">
        <v>7390</v>
      </c>
      <c r="H785" s="11">
        <v>1.1622701516015901</v>
      </c>
      <c r="I785" s="11">
        <v>3.1861059799732998</v>
      </c>
      <c r="J785" s="107" t="s">
        <v>7391</v>
      </c>
      <c r="K785" s="102" t="str">
        <f t="shared" si="36"/>
        <v/>
      </c>
      <c r="L785" s="16" t="str">
        <f t="shared" si="37"/>
        <v/>
      </c>
      <c r="M785" s="16" t="str">
        <f t="shared" si="38"/>
        <v/>
      </c>
    </row>
    <row r="786" spans="1:13" ht="16.5" x14ac:dyDescent="0.3">
      <c r="A786" s="9">
        <v>4</v>
      </c>
      <c r="B786" s="96" t="s">
        <v>1877</v>
      </c>
      <c r="C786" s="64">
        <v>2760</v>
      </c>
      <c r="D786" s="9" t="s">
        <v>2638</v>
      </c>
      <c r="E786" s="9">
        <v>99</v>
      </c>
      <c r="F786" s="11">
        <v>1.8914131504117599</v>
      </c>
      <c r="G786" s="107" t="s">
        <v>7392</v>
      </c>
      <c r="H786" s="11">
        <v>1.26158232079629</v>
      </c>
      <c r="I786" s="11">
        <v>4.1202313770012298</v>
      </c>
      <c r="J786" s="107" t="s">
        <v>7393</v>
      </c>
      <c r="K786" s="102" t="str">
        <f t="shared" si="36"/>
        <v/>
      </c>
      <c r="L786" s="16" t="str">
        <f t="shared" si="37"/>
        <v/>
      </c>
      <c r="M786" s="16" t="str">
        <f t="shared" si="38"/>
        <v/>
      </c>
    </row>
    <row r="787" spans="1:13" ht="16.5" x14ac:dyDescent="0.3">
      <c r="A787" s="9">
        <v>4</v>
      </c>
      <c r="B787" s="96" t="s">
        <v>1878</v>
      </c>
      <c r="C787" s="64">
        <v>2761</v>
      </c>
      <c r="D787" s="9" t="s">
        <v>2639</v>
      </c>
      <c r="E787" s="9">
        <v>2</v>
      </c>
      <c r="F787" s="11">
        <v>1.12490002286958</v>
      </c>
      <c r="G787" s="107" t="s">
        <v>7394</v>
      </c>
      <c r="H787" s="11">
        <v>0.32784987312797598</v>
      </c>
      <c r="I787" s="11">
        <v>1.31685101398753</v>
      </c>
      <c r="J787" s="107" t="s">
        <v>7395</v>
      </c>
      <c r="K787" s="102" t="str">
        <f t="shared" si="36"/>
        <v>ACHTUNG! Anzahl Beobachtungen unter 10, Mittelwert und P95 sind statistisch nicht robust!</v>
      </c>
      <c r="L787" s="16" t="str">
        <f t="shared" si="37"/>
        <v>ACHTUNG! Anzahl Beobachtungen unter 10, Mittelwert und P95 sind statistisch nicht robust!</v>
      </c>
      <c r="M787" s="16" t="str">
        <f t="shared" si="38"/>
        <v>ACHTUNG! Anzahl Beobachtungen unter 60, P95 ist statistisch nicht robust!</v>
      </c>
    </row>
    <row r="788" spans="1:13" ht="16.5" x14ac:dyDescent="0.3">
      <c r="A788" s="9">
        <v>4</v>
      </c>
      <c r="B788" s="96" t="s">
        <v>1879</v>
      </c>
      <c r="C788" s="64">
        <v>2762</v>
      </c>
      <c r="D788" s="9" t="s">
        <v>2640</v>
      </c>
      <c r="E788" s="9">
        <v>414</v>
      </c>
      <c r="F788" s="11">
        <v>1.2253656153752699</v>
      </c>
      <c r="G788" s="107" t="s">
        <v>7396</v>
      </c>
      <c r="H788" s="11">
        <v>0.83233879395102395</v>
      </c>
      <c r="I788" s="11">
        <v>2.67788405426273</v>
      </c>
      <c r="J788" s="107" t="s">
        <v>7397</v>
      </c>
      <c r="K788" s="102" t="str">
        <f t="shared" si="36"/>
        <v/>
      </c>
      <c r="L788" s="16" t="str">
        <f t="shared" si="37"/>
        <v/>
      </c>
      <c r="M788" s="16" t="str">
        <f t="shared" si="38"/>
        <v/>
      </c>
    </row>
    <row r="789" spans="1:13" ht="16.5" x14ac:dyDescent="0.3">
      <c r="A789" s="9">
        <v>4</v>
      </c>
      <c r="B789" s="96" t="s">
        <v>1880</v>
      </c>
      <c r="C789" s="64">
        <v>2763</v>
      </c>
      <c r="D789" s="9" t="s">
        <v>2641</v>
      </c>
      <c r="E789" s="9">
        <v>256</v>
      </c>
      <c r="F789" s="11">
        <v>1.2234476892558499</v>
      </c>
      <c r="G789" s="107" t="s">
        <v>7398</v>
      </c>
      <c r="H789" s="11">
        <v>1.49976132789738</v>
      </c>
      <c r="I789" s="11">
        <v>3.5822189490787801</v>
      </c>
      <c r="J789" s="107" t="s">
        <v>7399</v>
      </c>
      <c r="K789" s="102" t="str">
        <f t="shared" si="36"/>
        <v/>
      </c>
      <c r="L789" s="16" t="str">
        <f t="shared" si="37"/>
        <v/>
      </c>
      <c r="M789" s="16" t="str">
        <f t="shared" si="38"/>
        <v/>
      </c>
    </row>
    <row r="790" spans="1:13" ht="16.5" x14ac:dyDescent="0.3">
      <c r="A790" s="9">
        <v>4</v>
      </c>
      <c r="B790" s="96" t="s">
        <v>1881</v>
      </c>
      <c r="C790" s="64">
        <v>2765</v>
      </c>
      <c r="D790" s="9" t="s">
        <v>2642</v>
      </c>
      <c r="E790" s="9">
        <v>44</v>
      </c>
      <c r="F790" s="11">
        <v>0.39898574569183298</v>
      </c>
      <c r="G790" s="107" t="s">
        <v>7400</v>
      </c>
      <c r="H790" s="11">
        <v>0.30699607714597799</v>
      </c>
      <c r="I790" s="11">
        <v>0.82535586923653803</v>
      </c>
      <c r="J790" s="107" t="s">
        <v>7401</v>
      </c>
      <c r="K790" s="102" t="str">
        <f t="shared" si="36"/>
        <v>ACHTUNG! Anzahl Beobachtungen unter 60, P95 ist statistisch nicht robust!</v>
      </c>
      <c r="L790" s="16" t="str">
        <f t="shared" si="37"/>
        <v/>
      </c>
      <c r="M790" s="16" t="str">
        <f t="shared" si="38"/>
        <v>ACHTUNG! Anzahl Beobachtungen unter 60, P95 ist statistisch nicht robust!</v>
      </c>
    </row>
    <row r="791" spans="1:13" ht="16.5" x14ac:dyDescent="0.3">
      <c r="A791" s="9">
        <v>4</v>
      </c>
      <c r="B791" s="96" t="s">
        <v>4453</v>
      </c>
      <c r="C791" s="64">
        <v>2768</v>
      </c>
      <c r="D791" s="9" t="s">
        <v>2643</v>
      </c>
      <c r="E791" s="9">
        <v>458</v>
      </c>
      <c r="F791" s="11">
        <v>0.57864318917358804</v>
      </c>
      <c r="G791" s="107" t="s">
        <v>7402</v>
      </c>
      <c r="H791" s="11">
        <v>0.48466775389773997</v>
      </c>
      <c r="I791" s="11">
        <v>1.40632406286802</v>
      </c>
      <c r="J791" s="107" t="s">
        <v>7403</v>
      </c>
      <c r="K791" s="102" t="str">
        <f t="shared" si="36"/>
        <v/>
      </c>
      <c r="L791" s="16" t="str">
        <f t="shared" si="37"/>
        <v/>
      </c>
      <c r="M791" s="16" t="str">
        <f t="shared" si="38"/>
        <v/>
      </c>
    </row>
    <row r="792" spans="1:13" ht="16.5" x14ac:dyDescent="0.3">
      <c r="A792" s="9">
        <v>3</v>
      </c>
      <c r="B792" s="96" t="s">
        <v>1882</v>
      </c>
      <c r="C792" s="64">
        <v>2778</v>
      </c>
      <c r="D792" s="9" t="s">
        <v>2644</v>
      </c>
      <c r="E792" s="9">
        <v>232</v>
      </c>
      <c r="F792" s="11">
        <v>0.75054862308744896</v>
      </c>
      <c r="G792" s="107" t="s">
        <v>7404</v>
      </c>
      <c r="H792" s="11">
        <v>0.69380611186167795</v>
      </c>
      <c r="I792" s="11">
        <v>1.9807268363381201</v>
      </c>
      <c r="J792" s="107" t="s">
        <v>7405</v>
      </c>
      <c r="K792" s="102" t="str">
        <f t="shared" si="36"/>
        <v/>
      </c>
      <c r="L792" s="16" t="str">
        <f t="shared" si="37"/>
        <v/>
      </c>
      <c r="M792" s="16" t="str">
        <f t="shared" si="38"/>
        <v/>
      </c>
    </row>
    <row r="793" spans="1:13" ht="16.5" x14ac:dyDescent="0.3">
      <c r="A793" s="9">
        <v>4</v>
      </c>
      <c r="B793" s="96" t="s">
        <v>1883</v>
      </c>
      <c r="C793" s="64">
        <v>2779</v>
      </c>
      <c r="D793" s="9" t="s">
        <v>2645</v>
      </c>
      <c r="E793" s="9">
        <v>232</v>
      </c>
      <c r="F793" s="11">
        <v>0.75054862308744896</v>
      </c>
      <c r="G793" s="107" t="s">
        <v>7406</v>
      </c>
      <c r="H793" s="11">
        <v>0.69380611186167795</v>
      </c>
      <c r="I793" s="11">
        <v>1.9807268363381201</v>
      </c>
      <c r="J793" s="107" t="s">
        <v>7405</v>
      </c>
      <c r="K793" s="102" t="str">
        <f t="shared" si="36"/>
        <v/>
      </c>
      <c r="L793" s="16" t="str">
        <f t="shared" si="37"/>
        <v/>
      </c>
      <c r="M793" s="16" t="str">
        <f t="shared" si="38"/>
        <v/>
      </c>
    </row>
    <row r="794" spans="1:13" ht="16.5" x14ac:dyDescent="0.3">
      <c r="A794" s="9">
        <v>5</v>
      </c>
      <c r="B794" s="96" t="s">
        <v>1884</v>
      </c>
      <c r="C794" s="64">
        <v>2780</v>
      </c>
      <c r="D794" s="9" t="s">
        <v>2646</v>
      </c>
      <c r="E794" s="9">
        <v>211</v>
      </c>
      <c r="F794" s="11">
        <v>0.69034708133115497</v>
      </c>
      <c r="G794" s="107" t="s">
        <v>7407</v>
      </c>
      <c r="H794" s="11">
        <v>0.65844278353708896</v>
      </c>
      <c r="I794" s="11">
        <v>1.5280668968329001</v>
      </c>
      <c r="J794" s="107" t="s">
        <v>7408</v>
      </c>
      <c r="K794" s="102" t="str">
        <f t="shared" si="36"/>
        <v/>
      </c>
      <c r="L794" s="16" t="str">
        <f t="shared" si="37"/>
        <v/>
      </c>
      <c r="M794" s="16" t="str">
        <f t="shared" si="38"/>
        <v/>
      </c>
    </row>
    <row r="795" spans="1:13" ht="16.5" x14ac:dyDescent="0.3">
      <c r="A795" s="9">
        <v>5</v>
      </c>
      <c r="B795" s="96" t="s">
        <v>3221</v>
      </c>
      <c r="C795" s="64">
        <v>2781</v>
      </c>
      <c r="D795" s="9" t="s">
        <v>3534</v>
      </c>
      <c r="E795" s="9">
        <v>13</v>
      </c>
      <c r="F795" s="11">
        <v>1.5531209742615699</v>
      </c>
      <c r="G795" s="107" t="s">
        <v>7409</v>
      </c>
      <c r="H795" s="11">
        <v>0.77283317421821496</v>
      </c>
      <c r="I795" s="11">
        <v>2.4827956154256801</v>
      </c>
      <c r="J795" s="107" t="s">
        <v>7410</v>
      </c>
      <c r="K795" s="102" t="str">
        <f t="shared" si="36"/>
        <v>ACHTUNG! Anzahl Beobachtungen unter 60, P95 ist statistisch nicht robust!</v>
      </c>
      <c r="L795" s="16" t="str">
        <f t="shared" si="37"/>
        <v/>
      </c>
      <c r="M795" s="16" t="str">
        <f t="shared" si="38"/>
        <v>ACHTUNG! Anzahl Beobachtungen unter 60, P95 ist statistisch nicht robust!</v>
      </c>
    </row>
    <row r="796" spans="1:13" ht="16.5" x14ac:dyDescent="0.3">
      <c r="A796" s="9">
        <v>3</v>
      </c>
      <c r="B796" s="96" t="s">
        <v>1885</v>
      </c>
      <c r="C796" s="64">
        <v>2785</v>
      </c>
      <c r="D796" s="9" t="s">
        <v>2647</v>
      </c>
      <c r="E796" s="9">
        <v>1809</v>
      </c>
      <c r="F796" s="11">
        <v>0.58514261750948304</v>
      </c>
      <c r="G796" s="107" t="s">
        <v>7411</v>
      </c>
      <c r="H796" s="11">
        <v>0.47903440211988302</v>
      </c>
      <c r="I796" s="11">
        <v>1.43039650335213</v>
      </c>
      <c r="J796" s="107" t="s">
        <v>7412</v>
      </c>
      <c r="K796" s="102" t="str">
        <f t="shared" si="36"/>
        <v/>
      </c>
      <c r="L796" s="16" t="str">
        <f t="shared" si="37"/>
        <v/>
      </c>
      <c r="M796" s="16" t="str">
        <f t="shared" si="38"/>
        <v/>
      </c>
    </row>
    <row r="797" spans="1:13" ht="16.5" x14ac:dyDescent="0.3">
      <c r="A797" s="9">
        <v>4</v>
      </c>
      <c r="B797" s="96" t="s">
        <v>1886</v>
      </c>
      <c r="C797" s="64">
        <v>2786</v>
      </c>
      <c r="D797" s="9" t="s">
        <v>2648</v>
      </c>
      <c r="E797" s="9">
        <v>188</v>
      </c>
      <c r="F797" s="11">
        <v>0.67681078252831905</v>
      </c>
      <c r="G797" s="107" t="s">
        <v>7413</v>
      </c>
      <c r="H797" s="11">
        <v>0.65891877355586603</v>
      </c>
      <c r="I797" s="11">
        <v>1.8287249917044599</v>
      </c>
      <c r="J797" s="107" t="s">
        <v>7414</v>
      </c>
      <c r="K797" s="102" t="str">
        <f t="shared" si="36"/>
        <v/>
      </c>
      <c r="L797" s="16" t="str">
        <f t="shared" si="37"/>
        <v/>
      </c>
      <c r="M797" s="16" t="str">
        <f t="shared" si="38"/>
        <v/>
      </c>
    </row>
    <row r="798" spans="1:13" ht="16.5" x14ac:dyDescent="0.3">
      <c r="A798" s="9">
        <v>5</v>
      </c>
      <c r="B798" s="96" t="s">
        <v>3784</v>
      </c>
      <c r="C798" s="64">
        <v>2787</v>
      </c>
      <c r="D798" s="9" t="s">
        <v>3996</v>
      </c>
      <c r="E798" s="9">
        <v>1</v>
      </c>
      <c r="F798" s="11">
        <v>0.17495986546549</v>
      </c>
      <c r="G798" s="107"/>
      <c r="H798" s="11"/>
      <c r="I798" s="11"/>
      <c r="J798" s="107"/>
      <c r="K798" s="102" t="str">
        <f t="shared" si="36"/>
        <v>ACHTUNG! Anzahl Beobachtungen unter 10, Mittelwert und P95 sind statistisch nicht robust!</v>
      </c>
      <c r="L798" s="16" t="str">
        <f t="shared" si="37"/>
        <v>ACHTUNG! Anzahl Beobachtungen unter 10, Mittelwert und P95 sind statistisch nicht robust!</v>
      </c>
      <c r="M798" s="16" t="str">
        <f t="shared" si="38"/>
        <v>ACHTUNG! Anzahl Beobachtungen unter 60, P95 ist statistisch nicht robust!</v>
      </c>
    </row>
    <row r="799" spans="1:13" ht="16.5" x14ac:dyDescent="0.3">
      <c r="A799" s="9">
        <v>6</v>
      </c>
      <c r="B799" s="96" t="s">
        <v>3785</v>
      </c>
      <c r="C799" s="64">
        <v>2790</v>
      </c>
      <c r="D799" s="9" t="s">
        <v>3997</v>
      </c>
      <c r="E799" s="9">
        <v>1</v>
      </c>
      <c r="F799" s="11">
        <v>0.17495986546549</v>
      </c>
      <c r="G799" s="107"/>
      <c r="H799" s="11"/>
      <c r="I799" s="11"/>
      <c r="J799" s="107"/>
      <c r="K799" s="102" t="str">
        <f t="shared" si="36"/>
        <v>ACHTUNG! Anzahl Beobachtungen unter 10, Mittelwert und P95 sind statistisch nicht robust!</v>
      </c>
      <c r="L799" s="16" t="str">
        <f t="shared" si="37"/>
        <v>ACHTUNG! Anzahl Beobachtungen unter 10, Mittelwert und P95 sind statistisch nicht robust!</v>
      </c>
      <c r="M799" s="16" t="str">
        <f t="shared" si="38"/>
        <v>ACHTUNG! Anzahl Beobachtungen unter 60, P95 ist statistisch nicht robust!</v>
      </c>
    </row>
    <row r="800" spans="1:13" ht="16.5" x14ac:dyDescent="0.3">
      <c r="A800" s="9">
        <v>5</v>
      </c>
      <c r="B800" s="96" t="s">
        <v>1887</v>
      </c>
      <c r="C800" s="64">
        <v>2797</v>
      </c>
      <c r="D800" s="9" t="s">
        <v>2649</v>
      </c>
      <c r="E800" s="9">
        <v>114</v>
      </c>
      <c r="F800" s="11">
        <v>0.67239649375241906</v>
      </c>
      <c r="G800" s="107" t="s">
        <v>7415</v>
      </c>
      <c r="H800" s="11">
        <v>0.65662369999756998</v>
      </c>
      <c r="I800" s="11">
        <v>1.8709797031314099</v>
      </c>
      <c r="J800" s="107" t="s">
        <v>7416</v>
      </c>
      <c r="K800" s="102" t="str">
        <f t="shared" si="36"/>
        <v/>
      </c>
      <c r="L800" s="16" t="str">
        <f t="shared" si="37"/>
        <v/>
      </c>
      <c r="M800" s="16" t="str">
        <f t="shared" si="38"/>
        <v/>
      </c>
    </row>
    <row r="801" spans="1:13" ht="16.5" x14ac:dyDescent="0.3">
      <c r="A801" s="9">
        <v>6</v>
      </c>
      <c r="B801" s="96" t="s">
        <v>1888</v>
      </c>
      <c r="C801" s="64">
        <v>2798</v>
      </c>
      <c r="D801" s="9" t="s">
        <v>2650</v>
      </c>
      <c r="E801" s="9">
        <v>25</v>
      </c>
      <c r="F801" s="11">
        <v>0.48066611283495397</v>
      </c>
      <c r="G801" s="107" t="s">
        <v>7417</v>
      </c>
      <c r="H801" s="11">
        <v>0.24930920039923901</v>
      </c>
      <c r="I801" s="11">
        <v>0.85790899860637704</v>
      </c>
      <c r="J801" s="107" t="s">
        <v>7418</v>
      </c>
      <c r="K801" s="102" t="str">
        <f t="shared" si="36"/>
        <v>ACHTUNG! Anzahl Beobachtungen unter 60, P95 ist statistisch nicht robust!</v>
      </c>
      <c r="L801" s="16" t="str">
        <f t="shared" si="37"/>
        <v/>
      </c>
      <c r="M801" s="16" t="str">
        <f t="shared" si="38"/>
        <v>ACHTUNG! Anzahl Beobachtungen unter 60, P95 ist statistisch nicht robust!</v>
      </c>
    </row>
    <row r="802" spans="1:13" ht="16.5" x14ac:dyDescent="0.3">
      <c r="A802" s="9">
        <v>6</v>
      </c>
      <c r="B802" s="96" t="s">
        <v>1889</v>
      </c>
      <c r="C802" s="64">
        <v>2799</v>
      </c>
      <c r="D802" s="9" t="s">
        <v>2651</v>
      </c>
      <c r="E802" s="9">
        <v>89</v>
      </c>
      <c r="F802" s="11">
        <v>0.72893587186518505</v>
      </c>
      <c r="G802" s="107" t="s">
        <v>7419</v>
      </c>
      <c r="H802" s="11">
        <v>0.726618059168049</v>
      </c>
      <c r="I802" s="11">
        <v>2.2692889561270801</v>
      </c>
      <c r="J802" s="107" t="s">
        <v>7420</v>
      </c>
      <c r="K802" s="102" t="str">
        <f t="shared" si="36"/>
        <v/>
      </c>
      <c r="L802" s="16" t="str">
        <f t="shared" si="37"/>
        <v/>
      </c>
      <c r="M802" s="16" t="str">
        <f t="shared" si="38"/>
        <v/>
      </c>
    </row>
    <row r="803" spans="1:13" ht="16.5" x14ac:dyDescent="0.3">
      <c r="A803" s="9">
        <v>5</v>
      </c>
      <c r="B803" s="96" t="s">
        <v>3222</v>
      </c>
      <c r="C803" s="64">
        <v>2808</v>
      </c>
      <c r="D803" s="9" t="s">
        <v>3535</v>
      </c>
      <c r="E803" s="9">
        <v>13</v>
      </c>
      <c r="F803" s="11">
        <v>0.50317970571423798</v>
      </c>
      <c r="G803" s="107" t="s">
        <v>7421</v>
      </c>
      <c r="H803" s="11">
        <v>0.41710395383651999</v>
      </c>
      <c r="I803" s="11">
        <v>1.2516005662990299</v>
      </c>
      <c r="J803" s="107" t="s">
        <v>7422</v>
      </c>
      <c r="K803" s="102" t="str">
        <f t="shared" si="36"/>
        <v>ACHTUNG! Anzahl Beobachtungen unter 60, P95 ist statistisch nicht robust!</v>
      </c>
      <c r="L803" s="16" t="str">
        <f t="shared" si="37"/>
        <v/>
      </c>
      <c r="M803" s="16" t="str">
        <f t="shared" si="38"/>
        <v>ACHTUNG! Anzahl Beobachtungen unter 60, P95 ist statistisch nicht robust!</v>
      </c>
    </row>
    <row r="804" spans="1:13" ht="16.5" x14ac:dyDescent="0.3">
      <c r="A804" s="9">
        <v>6</v>
      </c>
      <c r="B804" s="96" t="s">
        <v>3786</v>
      </c>
      <c r="C804" s="64">
        <v>2809</v>
      </c>
      <c r="D804" s="9" t="s">
        <v>3998</v>
      </c>
      <c r="E804" s="9">
        <v>1</v>
      </c>
      <c r="F804" s="11">
        <v>0.27455918434634802</v>
      </c>
      <c r="G804" s="107"/>
      <c r="H804" s="11"/>
      <c r="I804" s="11"/>
      <c r="J804" s="107"/>
      <c r="K804" s="102" t="str">
        <f t="shared" si="36"/>
        <v>ACHTUNG! Anzahl Beobachtungen unter 10, Mittelwert und P95 sind statistisch nicht robust!</v>
      </c>
      <c r="L804" s="16" t="str">
        <f t="shared" si="37"/>
        <v>ACHTUNG! Anzahl Beobachtungen unter 10, Mittelwert und P95 sind statistisch nicht robust!</v>
      </c>
      <c r="M804" s="16" t="str">
        <f t="shared" si="38"/>
        <v>ACHTUNG! Anzahl Beobachtungen unter 60, P95 ist statistisch nicht robust!</v>
      </c>
    </row>
    <row r="805" spans="1:13" ht="16.5" x14ac:dyDescent="0.3">
      <c r="A805" s="9">
        <v>4</v>
      </c>
      <c r="B805" s="96" t="s">
        <v>1890</v>
      </c>
      <c r="C805" s="64">
        <v>2819</v>
      </c>
      <c r="D805" s="9" t="s">
        <v>2652</v>
      </c>
      <c r="E805" s="9">
        <v>1703</v>
      </c>
      <c r="F805" s="11">
        <v>0.54423710447754203</v>
      </c>
      <c r="G805" s="107" t="s">
        <v>7423</v>
      </c>
      <c r="H805" s="11">
        <v>0.41935174987259999</v>
      </c>
      <c r="I805" s="11">
        <v>1.3654341521286499</v>
      </c>
      <c r="J805" s="107" t="s">
        <v>7424</v>
      </c>
      <c r="K805" s="102" t="str">
        <f t="shared" si="36"/>
        <v/>
      </c>
      <c r="L805" s="16" t="str">
        <f t="shared" si="37"/>
        <v/>
      </c>
      <c r="M805" s="16" t="str">
        <f t="shared" si="38"/>
        <v/>
      </c>
    </row>
    <row r="806" spans="1:13" ht="16.5" x14ac:dyDescent="0.3">
      <c r="A806" s="9">
        <v>5</v>
      </c>
      <c r="B806" s="96" t="s">
        <v>1891</v>
      </c>
      <c r="C806" s="64">
        <v>2820</v>
      </c>
      <c r="D806" s="9" t="s">
        <v>2653</v>
      </c>
      <c r="E806" s="9">
        <v>696</v>
      </c>
      <c r="F806" s="11">
        <v>0.59567777698914204</v>
      </c>
      <c r="G806" s="107" t="s">
        <v>7425</v>
      </c>
      <c r="H806" s="11">
        <v>0.44073214416240802</v>
      </c>
      <c r="I806" s="11">
        <v>1.4610134084726001</v>
      </c>
      <c r="J806" s="107" t="s">
        <v>7426</v>
      </c>
      <c r="K806" s="102" t="str">
        <f t="shared" si="36"/>
        <v/>
      </c>
      <c r="L806" s="16" t="str">
        <f t="shared" si="37"/>
        <v/>
      </c>
      <c r="M806" s="16" t="str">
        <f t="shared" si="38"/>
        <v/>
      </c>
    </row>
    <row r="807" spans="1:13" ht="16.5" x14ac:dyDescent="0.3">
      <c r="A807" s="9">
        <v>6</v>
      </c>
      <c r="B807" s="96" t="s">
        <v>3787</v>
      </c>
      <c r="C807" s="64">
        <v>2822</v>
      </c>
      <c r="D807" s="9" t="s">
        <v>3999</v>
      </c>
      <c r="E807" s="9">
        <v>3</v>
      </c>
      <c r="F807" s="11">
        <v>0.312697226768825</v>
      </c>
      <c r="G807" s="107" t="s">
        <v>7427</v>
      </c>
      <c r="H807" s="11">
        <v>4.6659207987429403E-2</v>
      </c>
      <c r="I807" s="11">
        <v>0.365107302115809</v>
      </c>
      <c r="J807" s="107" t="s">
        <v>7428</v>
      </c>
      <c r="K807" s="102" t="str">
        <f t="shared" si="36"/>
        <v>ACHTUNG! Anzahl Beobachtungen unter 10, Mittelwert und P95 sind statistisch nicht robust!</v>
      </c>
      <c r="L807" s="16" t="str">
        <f t="shared" si="37"/>
        <v>ACHTUNG! Anzahl Beobachtungen unter 10, Mittelwert und P95 sind statistisch nicht robust!</v>
      </c>
      <c r="M807" s="16" t="str">
        <f t="shared" si="38"/>
        <v>ACHTUNG! Anzahl Beobachtungen unter 60, P95 ist statistisch nicht robust!</v>
      </c>
    </row>
    <row r="808" spans="1:13" ht="16.5" x14ac:dyDescent="0.3">
      <c r="A808" s="9">
        <v>6</v>
      </c>
      <c r="B808" s="96" t="s">
        <v>1892</v>
      </c>
      <c r="C808" s="64">
        <v>2830</v>
      </c>
      <c r="D808" s="9" t="s">
        <v>2654</v>
      </c>
      <c r="E808" s="9">
        <v>52</v>
      </c>
      <c r="F808" s="11">
        <v>0.51716721472858596</v>
      </c>
      <c r="G808" s="107" t="s">
        <v>7429</v>
      </c>
      <c r="H808" s="11">
        <v>0.485117935812302</v>
      </c>
      <c r="I808" s="11">
        <v>1.2223314509009899</v>
      </c>
      <c r="J808" s="107" t="s">
        <v>7430</v>
      </c>
      <c r="K808" s="102" t="str">
        <f t="shared" si="36"/>
        <v>ACHTUNG! Anzahl Beobachtungen unter 60, P95 ist statistisch nicht robust!</v>
      </c>
      <c r="L808" s="16" t="str">
        <f t="shared" si="37"/>
        <v/>
      </c>
      <c r="M808" s="16" t="str">
        <f t="shared" si="38"/>
        <v>ACHTUNG! Anzahl Beobachtungen unter 60, P95 ist statistisch nicht robust!</v>
      </c>
    </row>
    <row r="809" spans="1:13" ht="16.5" x14ac:dyDescent="0.3">
      <c r="A809" s="9">
        <v>6</v>
      </c>
      <c r="B809" s="96" t="s">
        <v>1893</v>
      </c>
      <c r="C809" s="64">
        <v>2843</v>
      </c>
      <c r="D809" s="9" t="s">
        <v>2655</v>
      </c>
      <c r="E809" s="9">
        <v>50</v>
      </c>
      <c r="F809" s="11">
        <v>0.55414059164987295</v>
      </c>
      <c r="G809" s="107" t="s">
        <v>7431</v>
      </c>
      <c r="H809" s="11">
        <v>0.43878079317231999</v>
      </c>
      <c r="I809" s="11">
        <v>1.26647657912176</v>
      </c>
      <c r="J809" s="107" t="s">
        <v>7432</v>
      </c>
      <c r="K809" s="102" t="str">
        <f t="shared" si="36"/>
        <v>ACHTUNG! Anzahl Beobachtungen unter 60, P95 ist statistisch nicht robust!</v>
      </c>
      <c r="L809" s="16" t="str">
        <f t="shared" si="37"/>
        <v/>
      </c>
      <c r="M809" s="16" t="str">
        <f t="shared" si="38"/>
        <v>ACHTUNG! Anzahl Beobachtungen unter 60, P95 ist statistisch nicht robust!</v>
      </c>
    </row>
    <row r="810" spans="1:13" ht="16.5" x14ac:dyDescent="0.3">
      <c r="A810" s="9">
        <v>6</v>
      </c>
      <c r="B810" s="96" t="s">
        <v>1894</v>
      </c>
      <c r="C810" s="64">
        <v>2847</v>
      </c>
      <c r="D810" s="9" t="s">
        <v>2656</v>
      </c>
      <c r="E810" s="9">
        <v>481</v>
      </c>
      <c r="F810" s="11">
        <v>0.59871549744181796</v>
      </c>
      <c r="G810" s="107" t="s">
        <v>7433</v>
      </c>
      <c r="H810" s="11">
        <v>0.427782522793834</v>
      </c>
      <c r="I810" s="11">
        <v>1.5079578843412</v>
      </c>
      <c r="J810" s="107" t="s">
        <v>7434</v>
      </c>
      <c r="K810" s="102" t="str">
        <f t="shared" si="36"/>
        <v/>
      </c>
      <c r="L810" s="16" t="str">
        <f t="shared" si="37"/>
        <v/>
      </c>
      <c r="M810" s="16" t="str">
        <f t="shared" si="38"/>
        <v/>
      </c>
    </row>
    <row r="811" spans="1:13" ht="16.5" x14ac:dyDescent="0.3">
      <c r="A811" s="9">
        <v>6</v>
      </c>
      <c r="B811" s="96" t="s">
        <v>3223</v>
      </c>
      <c r="C811" s="64">
        <v>2874</v>
      </c>
      <c r="D811" s="9" t="s">
        <v>3536</v>
      </c>
      <c r="E811" s="9">
        <v>2</v>
      </c>
      <c r="F811" s="11">
        <v>0.220048699411897</v>
      </c>
      <c r="G811" s="107" t="s">
        <v>7435</v>
      </c>
      <c r="H811" s="11">
        <v>5.4679468306713299E-3</v>
      </c>
      <c r="I811" s="11">
        <v>0.22539451338715</v>
      </c>
      <c r="J811" s="107" t="s">
        <v>7436</v>
      </c>
      <c r="K811" s="102" t="str">
        <f t="shared" si="36"/>
        <v>ACHTUNG! Anzahl Beobachtungen unter 10, Mittelwert und P95 sind statistisch nicht robust!</v>
      </c>
      <c r="L811" s="16" t="str">
        <f t="shared" si="37"/>
        <v>ACHTUNG! Anzahl Beobachtungen unter 10, Mittelwert und P95 sind statistisch nicht robust!</v>
      </c>
      <c r="M811" s="16" t="str">
        <f t="shared" si="38"/>
        <v>ACHTUNG! Anzahl Beobachtungen unter 60, P95 ist statistisch nicht robust!</v>
      </c>
    </row>
    <row r="812" spans="1:13" ht="16.5" x14ac:dyDescent="0.3">
      <c r="A812" s="9">
        <v>6</v>
      </c>
      <c r="B812" s="96" t="s">
        <v>1896</v>
      </c>
      <c r="C812" s="64">
        <v>2884</v>
      </c>
      <c r="D812" s="9" t="s">
        <v>2658</v>
      </c>
      <c r="E812" s="9">
        <v>36</v>
      </c>
      <c r="F812" s="11">
        <v>0.54446577787204098</v>
      </c>
      <c r="G812" s="107" t="s">
        <v>7437</v>
      </c>
      <c r="H812" s="11">
        <v>0.51417808873872495</v>
      </c>
      <c r="I812" s="11">
        <v>1.02683526701427</v>
      </c>
      <c r="J812" s="107" t="s">
        <v>7438</v>
      </c>
      <c r="K812" s="102" t="str">
        <f t="shared" si="36"/>
        <v>ACHTUNG! Anzahl Beobachtungen unter 60, P95 ist statistisch nicht robust!</v>
      </c>
      <c r="L812" s="16" t="str">
        <f t="shared" si="37"/>
        <v/>
      </c>
      <c r="M812" s="16" t="str">
        <f t="shared" si="38"/>
        <v>ACHTUNG! Anzahl Beobachtungen unter 60, P95 ist statistisch nicht robust!</v>
      </c>
    </row>
    <row r="813" spans="1:13" ht="16.5" x14ac:dyDescent="0.3">
      <c r="A813" s="9">
        <v>5</v>
      </c>
      <c r="B813" s="96" t="s">
        <v>1897</v>
      </c>
      <c r="C813" s="64">
        <v>2897</v>
      </c>
      <c r="D813" s="9" t="s">
        <v>2659</v>
      </c>
      <c r="E813" s="9">
        <v>543</v>
      </c>
      <c r="F813" s="11">
        <v>0.55077458253228595</v>
      </c>
      <c r="G813" s="107" t="s">
        <v>7439</v>
      </c>
      <c r="H813" s="11">
        <v>0.34131688808395</v>
      </c>
      <c r="I813" s="11">
        <v>1.1797119766784301</v>
      </c>
      <c r="J813" s="107" t="s">
        <v>7440</v>
      </c>
      <c r="K813" s="102" t="str">
        <f t="shared" si="36"/>
        <v/>
      </c>
      <c r="L813" s="16" t="str">
        <f t="shared" si="37"/>
        <v/>
      </c>
      <c r="M813" s="16" t="str">
        <f t="shared" si="38"/>
        <v/>
      </c>
    </row>
    <row r="814" spans="1:13" ht="16.5" x14ac:dyDescent="0.3">
      <c r="A814" s="9">
        <v>6</v>
      </c>
      <c r="B814" s="96" t="s">
        <v>3224</v>
      </c>
      <c r="C814" s="64">
        <v>2902</v>
      </c>
      <c r="D814" s="9" t="s">
        <v>3537</v>
      </c>
      <c r="E814" s="9">
        <v>35</v>
      </c>
      <c r="F814" s="11">
        <v>0.46657247922602602</v>
      </c>
      <c r="G814" s="107" t="s">
        <v>7441</v>
      </c>
      <c r="H814" s="11">
        <v>0.28595245339978997</v>
      </c>
      <c r="I814" s="11">
        <v>0.97294392420641596</v>
      </c>
      <c r="J814" s="107" t="s">
        <v>7442</v>
      </c>
      <c r="K814" s="102" t="str">
        <f t="shared" si="36"/>
        <v>ACHTUNG! Anzahl Beobachtungen unter 60, P95 ist statistisch nicht robust!</v>
      </c>
      <c r="L814" s="16" t="str">
        <f t="shared" si="37"/>
        <v/>
      </c>
      <c r="M814" s="16" t="str">
        <f t="shared" si="38"/>
        <v>ACHTUNG! Anzahl Beobachtungen unter 60, P95 ist statistisch nicht robust!</v>
      </c>
    </row>
    <row r="815" spans="1:13" ht="16.5" x14ac:dyDescent="0.3">
      <c r="A815" s="9">
        <v>6</v>
      </c>
      <c r="B815" s="96" t="s">
        <v>1898</v>
      </c>
      <c r="C815" s="64">
        <v>2904</v>
      </c>
      <c r="D815" s="9" t="s">
        <v>2660</v>
      </c>
      <c r="E815" s="9">
        <v>308</v>
      </c>
      <c r="F815" s="11">
        <v>0.455407051784052</v>
      </c>
      <c r="G815" s="107" t="s">
        <v>7443</v>
      </c>
      <c r="H815" s="11">
        <v>0.23051512778334801</v>
      </c>
      <c r="I815" s="11">
        <v>0.77703703838983795</v>
      </c>
      <c r="J815" s="107" t="s">
        <v>7444</v>
      </c>
      <c r="K815" s="102" t="str">
        <f t="shared" si="36"/>
        <v/>
      </c>
      <c r="L815" s="16" t="str">
        <f t="shared" si="37"/>
        <v/>
      </c>
      <c r="M815" s="16" t="str">
        <f t="shared" si="38"/>
        <v/>
      </c>
    </row>
    <row r="816" spans="1:13" ht="16.5" x14ac:dyDescent="0.3">
      <c r="A816" s="9">
        <v>6</v>
      </c>
      <c r="B816" s="96" t="s">
        <v>3788</v>
      </c>
      <c r="C816" s="64">
        <v>2906</v>
      </c>
      <c r="D816" s="9" t="s">
        <v>4000</v>
      </c>
      <c r="E816" s="9">
        <v>1</v>
      </c>
      <c r="F816" s="11">
        <v>0.68775790921595603</v>
      </c>
      <c r="G816" s="107"/>
      <c r="H816" s="11"/>
      <c r="I816" s="11"/>
      <c r="J816" s="107"/>
      <c r="K816" s="102" t="str">
        <f t="shared" si="36"/>
        <v>ACHTUNG! Anzahl Beobachtungen unter 10, Mittelwert und P95 sind statistisch nicht robust!</v>
      </c>
      <c r="L816" s="16" t="str">
        <f t="shared" si="37"/>
        <v>ACHTUNG! Anzahl Beobachtungen unter 10, Mittelwert und P95 sind statistisch nicht robust!</v>
      </c>
      <c r="M816" s="16" t="str">
        <f t="shared" si="38"/>
        <v>ACHTUNG! Anzahl Beobachtungen unter 60, P95 ist statistisch nicht robust!</v>
      </c>
    </row>
    <row r="817" spans="1:13" ht="16.5" x14ac:dyDescent="0.3">
      <c r="A817" s="9">
        <v>5</v>
      </c>
      <c r="B817" s="96" t="s">
        <v>1899</v>
      </c>
      <c r="C817" s="64">
        <v>2922</v>
      </c>
      <c r="D817" s="9" t="s">
        <v>2661</v>
      </c>
      <c r="E817" s="9">
        <v>748</v>
      </c>
      <c r="F817" s="11">
        <v>0.26761001367613002</v>
      </c>
      <c r="G817" s="107" t="s">
        <v>7445</v>
      </c>
      <c r="H817" s="11">
        <v>0.218962926005032</v>
      </c>
      <c r="I817" s="11">
        <v>0.68013484461792995</v>
      </c>
      <c r="J817" s="107" t="s">
        <v>7446</v>
      </c>
      <c r="K817" s="102" t="str">
        <f t="shared" si="36"/>
        <v/>
      </c>
      <c r="L817" s="16" t="str">
        <f t="shared" si="37"/>
        <v/>
      </c>
      <c r="M817" s="16" t="str">
        <f t="shared" si="38"/>
        <v/>
      </c>
    </row>
    <row r="818" spans="1:13" ht="16.5" x14ac:dyDescent="0.3">
      <c r="A818" s="9">
        <v>6</v>
      </c>
      <c r="B818" s="96" t="s">
        <v>3789</v>
      </c>
      <c r="C818" s="64">
        <v>2926</v>
      </c>
      <c r="D818" s="9" t="s">
        <v>4001</v>
      </c>
      <c r="E818" s="9">
        <v>1</v>
      </c>
      <c r="F818" s="11">
        <v>0.298903079965265</v>
      </c>
      <c r="G818" s="107"/>
      <c r="H818" s="11"/>
      <c r="I818" s="11"/>
      <c r="J818" s="107"/>
      <c r="K818" s="102" t="str">
        <f t="shared" si="36"/>
        <v>ACHTUNG! Anzahl Beobachtungen unter 10, Mittelwert und P95 sind statistisch nicht robust!</v>
      </c>
      <c r="L818" s="16" t="str">
        <f t="shared" si="37"/>
        <v>ACHTUNG! Anzahl Beobachtungen unter 10, Mittelwert und P95 sind statistisch nicht robust!</v>
      </c>
      <c r="M818" s="16" t="str">
        <f t="shared" si="38"/>
        <v>ACHTUNG! Anzahl Beobachtungen unter 60, P95 ist statistisch nicht robust!</v>
      </c>
    </row>
    <row r="819" spans="1:13" ht="16.5" x14ac:dyDescent="0.3">
      <c r="A819" s="9">
        <v>6</v>
      </c>
      <c r="B819" s="96" t="s">
        <v>3225</v>
      </c>
      <c r="C819" s="64">
        <v>2929</v>
      </c>
      <c r="D819" s="9" t="s">
        <v>3538</v>
      </c>
      <c r="E819" s="9">
        <v>8</v>
      </c>
      <c r="F819" s="11">
        <v>0.25113088546729001</v>
      </c>
      <c r="G819" s="107" t="s">
        <v>7447</v>
      </c>
      <c r="H819" s="11">
        <v>0.138408785854302</v>
      </c>
      <c r="I819" s="11">
        <v>0.42542312003126598</v>
      </c>
      <c r="J819" s="107" t="s">
        <v>7448</v>
      </c>
      <c r="K819" s="102" t="str">
        <f t="shared" si="36"/>
        <v>ACHTUNG! Anzahl Beobachtungen unter 10, Mittelwert und P95 sind statistisch nicht robust!</v>
      </c>
      <c r="L819" s="16" t="str">
        <f t="shared" si="37"/>
        <v>ACHTUNG! Anzahl Beobachtungen unter 10, Mittelwert und P95 sind statistisch nicht robust!</v>
      </c>
      <c r="M819" s="16" t="str">
        <f t="shared" si="38"/>
        <v>ACHTUNG! Anzahl Beobachtungen unter 60, P95 ist statistisch nicht robust!</v>
      </c>
    </row>
    <row r="820" spans="1:13" ht="16.5" x14ac:dyDescent="0.3">
      <c r="A820" s="9">
        <v>6</v>
      </c>
      <c r="B820" s="96" t="s">
        <v>3790</v>
      </c>
      <c r="C820" s="64">
        <v>2930</v>
      </c>
      <c r="D820" s="9" t="s">
        <v>4002</v>
      </c>
      <c r="E820" s="9">
        <v>1</v>
      </c>
      <c r="F820" s="11">
        <v>0.351046686587762</v>
      </c>
      <c r="G820" s="107"/>
      <c r="H820" s="11"/>
      <c r="I820" s="11"/>
      <c r="J820" s="107"/>
      <c r="K820" s="102" t="str">
        <f t="shared" si="36"/>
        <v>ACHTUNG! Anzahl Beobachtungen unter 10, Mittelwert und P95 sind statistisch nicht robust!</v>
      </c>
      <c r="L820" s="16" t="str">
        <f t="shared" si="37"/>
        <v>ACHTUNG! Anzahl Beobachtungen unter 10, Mittelwert und P95 sind statistisch nicht robust!</v>
      </c>
      <c r="M820" s="16" t="str">
        <f t="shared" si="38"/>
        <v>ACHTUNG! Anzahl Beobachtungen unter 60, P95 ist statistisch nicht robust!</v>
      </c>
    </row>
    <row r="821" spans="1:13" ht="16.5" x14ac:dyDescent="0.3">
      <c r="A821" s="9">
        <v>6</v>
      </c>
      <c r="B821" s="96" t="s">
        <v>1900</v>
      </c>
      <c r="C821" s="64">
        <v>2931</v>
      </c>
      <c r="D821" s="9" t="s">
        <v>2662</v>
      </c>
      <c r="E821" s="9">
        <v>732</v>
      </c>
      <c r="F821" s="11">
        <v>0.26643899975765301</v>
      </c>
      <c r="G821" s="107" t="s">
        <v>7449</v>
      </c>
      <c r="H821" s="11">
        <v>0.21836143479155901</v>
      </c>
      <c r="I821" s="11">
        <v>0.67110981803010195</v>
      </c>
      <c r="J821" s="107" t="s">
        <v>7450</v>
      </c>
      <c r="K821" s="102" t="str">
        <f t="shared" si="36"/>
        <v/>
      </c>
      <c r="L821" s="16" t="str">
        <f t="shared" si="37"/>
        <v/>
      </c>
      <c r="M821" s="16" t="str">
        <f t="shared" si="38"/>
        <v/>
      </c>
    </row>
    <row r="822" spans="1:13" ht="16.5" x14ac:dyDescent="0.3">
      <c r="A822" s="9">
        <v>6</v>
      </c>
      <c r="B822" s="96" t="s">
        <v>3791</v>
      </c>
      <c r="C822" s="64">
        <v>2932</v>
      </c>
      <c r="D822" s="9" t="s">
        <v>4003</v>
      </c>
      <c r="E822" s="9">
        <v>7</v>
      </c>
      <c r="F822" s="11">
        <v>0.34465968505425598</v>
      </c>
      <c r="G822" s="107" t="s">
        <v>7451</v>
      </c>
      <c r="H822" s="11">
        <v>0.32130572731315499</v>
      </c>
      <c r="I822" s="11">
        <v>0.77193682433441102</v>
      </c>
      <c r="J822" s="107" t="s">
        <v>7452</v>
      </c>
      <c r="K822" s="102" t="str">
        <f t="shared" si="36"/>
        <v>ACHTUNG! Anzahl Beobachtungen unter 10, Mittelwert und P95 sind statistisch nicht robust!</v>
      </c>
      <c r="L822" s="16" t="str">
        <f t="shared" si="37"/>
        <v>ACHTUNG! Anzahl Beobachtungen unter 10, Mittelwert und P95 sind statistisch nicht robust!</v>
      </c>
      <c r="M822" s="16" t="str">
        <f t="shared" si="38"/>
        <v>ACHTUNG! Anzahl Beobachtungen unter 60, P95 ist statistisch nicht robust!</v>
      </c>
    </row>
    <row r="823" spans="1:13" ht="16.5" x14ac:dyDescent="0.3">
      <c r="A823" s="9">
        <v>5</v>
      </c>
      <c r="B823" s="96" t="s">
        <v>1901</v>
      </c>
      <c r="C823" s="64">
        <v>2938</v>
      </c>
      <c r="D823" s="9" t="s">
        <v>2663</v>
      </c>
      <c r="E823" s="9">
        <v>23</v>
      </c>
      <c r="F823" s="11">
        <v>0.60555984307256805</v>
      </c>
      <c r="G823" s="107" t="s">
        <v>7453</v>
      </c>
      <c r="H823" s="11">
        <v>0.455224386051156</v>
      </c>
      <c r="I823" s="11">
        <v>1.38553785842634</v>
      </c>
      <c r="J823" s="107" t="s">
        <v>7454</v>
      </c>
      <c r="K823" s="102" t="str">
        <f t="shared" si="36"/>
        <v>ACHTUNG! Anzahl Beobachtungen unter 60, P95 ist statistisch nicht robust!</v>
      </c>
      <c r="L823" s="16" t="str">
        <f t="shared" si="37"/>
        <v/>
      </c>
      <c r="M823" s="16" t="str">
        <f t="shared" si="38"/>
        <v>ACHTUNG! Anzahl Beobachtungen unter 60, P95 ist statistisch nicht robust!</v>
      </c>
    </row>
    <row r="824" spans="1:13" ht="16.5" x14ac:dyDescent="0.3">
      <c r="A824" s="9">
        <v>6</v>
      </c>
      <c r="B824" s="96" t="s">
        <v>1902</v>
      </c>
      <c r="C824" s="64">
        <v>2944</v>
      </c>
      <c r="D824" s="9" t="s">
        <v>2664</v>
      </c>
      <c r="E824" s="9">
        <v>23</v>
      </c>
      <c r="F824" s="11">
        <v>0.60555984307256805</v>
      </c>
      <c r="G824" s="107" t="s">
        <v>7455</v>
      </c>
      <c r="H824" s="11">
        <v>0.455224386051156</v>
      </c>
      <c r="I824" s="11">
        <v>1.38553785842634</v>
      </c>
      <c r="J824" s="107" t="s">
        <v>7454</v>
      </c>
      <c r="K824" s="102" t="str">
        <f t="shared" si="36"/>
        <v>ACHTUNG! Anzahl Beobachtungen unter 60, P95 ist statistisch nicht robust!</v>
      </c>
      <c r="L824" s="16" t="str">
        <f t="shared" si="37"/>
        <v/>
      </c>
      <c r="M824" s="16" t="str">
        <f t="shared" si="38"/>
        <v>ACHTUNG! Anzahl Beobachtungen unter 60, P95 ist statistisch nicht robust!</v>
      </c>
    </row>
    <row r="825" spans="1:13" ht="16.5" x14ac:dyDescent="0.3">
      <c r="A825" s="9">
        <v>3</v>
      </c>
      <c r="B825" s="96" t="s">
        <v>1903</v>
      </c>
      <c r="C825" s="64">
        <v>2960</v>
      </c>
      <c r="D825" s="9" t="s">
        <v>2665</v>
      </c>
      <c r="E825" s="9">
        <v>214</v>
      </c>
      <c r="F825" s="11">
        <v>0.62432940518151203</v>
      </c>
      <c r="G825" s="107" t="s">
        <v>7456</v>
      </c>
      <c r="H825" s="11">
        <v>0.71784198207206695</v>
      </c>
      <c r="I825" s="11">
        <v>1.41176146404314</v>
      </c>
      <c r="J825" s="107" t="s">
        <v>7457</v>
      </c>
      <c r="K825" s="102" t="str">
        <f t="shared" si="36"/>
        <v/>
      </c>
      <c r="L825" s="16" t="str">
        <f t="shared" si="37"/>
        <v/>
      </c>
      <c r="M825" s="16" t="str">
        <f t="shared" si="38"/>
        <v/>
      </c>
    </row>
    <row r="826" spans="1:13" ht="16.5" x14ac:dyDescent="0.3">
      <c r="A826" s="9">
        <v>4</v>
      </c>
      <c r="B826" s="96" t="s">
        <v>1905</v>
      </c>
      <c r="C826" s="64">
        <v>2963</v>
      </c>
      <c r="D826" s="9" t="s">
        <v>2667</v>
      </c>
      <c r="E826" s="9">
        <v>113</v>
      </c>
      <c r="F826" s="11">
        <v>0.49765855367800699</v>
      </c>
      <c r="G826" s="107" t="s">
        <v>7458</v>
      </c>
      <c r="H826" s="11">
        <v>0.37793492623791602</v>
      </c>
      <c r="I826" s="11">
        <v>1.25568216495978</v>
      </c>
      <c r="J826" s="107" t="s">
        <v>7459</v>
      </c>
      <c r="K826" s="102" t="str">
        <f t="shared" si="36"/>
        <v/>
      </c>
      <c r="L826" s="16" t="str">
        <f t="shared" si="37"/>
        <v/>
      </c>
      <c r="M826" s="16" t="str">
        <f t="shared" si="38"/>
        <v/>
      </c>
    </row>
    <row r="827" spans="1:13" ht="16.5" x14ac:dyDescent="0.3">
      <c r="A827" s="9">
        <v>2</v>
      </c>
      <c r="B827" s="96" t="s">
        <v>1906</v>
      </c>
      <c r="C827" s="64">
        <v>2967</v>
      </c>
      <c r="D827" s="9" t="s">
        <v>2668</v>
      </c>
      <c r="E827" s="9">
        <v>460</v>
      </c>
      <c r="F827" s="11">
        <v>1.78699991997973</v>
      </c>
      <c r="G827" s="107" t="s">
        <v>7460</v>
      </c>
      <c r="H827" s="11">
        <v>1.3237552741738901</v>
      </c>
      <c r="I827" s="11">
        <v>4.3805580633502501</v>
      </c>
      <c r="J827" s="107" t="s">
        <v>7461</v>
      </c>
      <c r="K827" s="102" t="str">
        <f t="shared" si="36"/>
        <v/>
      </c>
      <c r="L827" s="16" t="str">
        <f t="shared" si="37"/>
        <v/>
      </c>
      <c r="M827" s="16" t="str">
        <f t="shared" si="38"/>
        <v/>
      </c>
    </row>
    <row r="828" spans="1:13" ht="16.5" x14ac:dyDescent="0.3">
      <c r="A828" s="9">
        <v>3</v>
      </c>
      <c r="B828" s="96" t="s">
        <v>1907</v>
      </c>
      <c r="C828" s="64">
        <v>2968</v>
      </c>
      <c r="D828" s="9" t="s">
        <v>2669</v>
      </c>
      <c r="E828" s="9">
        <v>76</v>
      </c>
      <c r="F828" s="11">
        <v>2.1316715168367599</v>
      </c>
      <c r="G828" s="107" t="s">
        <v>7462</v>
      </c>
      <c r="H828" s="11">
        <v>1.2560315445233901</v>
      </c>
      <c r="I828" s="11">
        <v>4.2883674961444003</v>
      </c>
      <c r="J828" s="107" t="s">
        <v>7463</v>
      </c>
      <c r="K828" s="102" t="str">
        <f t="shared" si="36"/>
        <v/>
      </c>
      <c r="L828" s="16" t="str">
        <f t="shared" si="37"/>
        <v/>
      </c>
      <c r="M828" s="16" t="str">
        <f t="shared" si="38"/>
        <v/>
      </c>
    </row>
    <row r="829" spans="1:13" ht="16.5" x14ac:dyDescent="0.3">
      <c r="A829" s="9">
        <v>4</v>
      </c>
      <c r="B829" s="96" t="s">
        <v>1908</v>
      </c>
      <c r="C829" s="64">
        <v>2969</v>
      </c>
      <c r="D829" s="9" t="s">
        <v>2670</v>
      </c>
      <c r="E829" s="9">
        <v>1</v>
      </c>
      <c r="F829" s="11">
        <v>0.793548387096774</v>
      </c>
      <c r="G829" s="107"/>
      <c r="H829" s="11"/>
      <c r="I829" s="11"/>
      <c r="J829" s="107"/>
      <c r="K829" s="102" t="str">
        <f t="shared" si="36"/>
        <v>ACHTUNG! Anzahl Beobachtungen unter 10, Mittelwert und P95 sind statistisch nicht robust!</v>
      </c>
      <c r="L829" s="16" t="str">
        <f t="shared" si="37"/>
        <v>ACHTUNG! Anzahl Beobachtungen unter 10, Mittelwert und P95 sind statistisch nicht robust!</v>
      </c>
      <c r="M829" s="16" t="str">
        <f t="shared" si="38"/>
        <v>ACHTUNG! Anzahl Beobachtungen unter 60, P95 ist statistisch nicht robust!</v>
      </c>
    </row>
    <row r="830" spans="1:13" ht="16.5" x14ac:dyDescent="0.3">
      <c r="A830" s="9">
        <v>4</v>
      </c>
      <c r="B830" s="96" t="s">
        <v>1909</v>
      </c>
      <c r="C830" s="64">
        <v>2970</v>
      </c>
      <c r="D830" s="9" t="s">
        <v>2671</v>
      </c>
      <c r="E830" s="9">
        <v>74</v>
      </c>
      <c r="F830" s="11">
        <v>2.1095085780834402</v>
      </c>
      <c r="G830" s="107" t="s">
        <v>7464</v>
      </c>
      <c r="H830" s="11">
        <v>1.2068533250412701</v>
      </c>
      <c r="I830" s="11">
        <v>4.2571437596390496</v>
      </c>
      <c r="J830" s="107" t="s">
        <v>7465</v>
      </c>
      <c r="K830" s="102" t="str">
        <f t="shared" si="36"/>
        <v/>
      </c>
      <c r="L830" s="16" t="str">
        <f t="shared" si="37"/>
        <v/>
      </c>
      <c r="M830" s="16" t="str">
        <f t="shared" si="38"/>
        <v/>
      </c>
    </row>
    <row r="831" spans="1:13" ht="16.5" x14ac:dyDescent="0.3">
      <c r="A831" s="9">
        <v>3</v>
      </c>
      <c r="B831" s="96" t="s">
        <v>1910</v>
      </c>
      <c r="C831" s="64">
        <v>2971</v>
      </c>
      <c r="D831" s="9" t="s">
        <v>2672</v>
      </c>
      <c r="E831" s="9">
        <v>388</v>
      </c>
      <c r="F831" s="11">
        <v>1.6982132531207501</v>
      </c>
      <c r="G831" s="107" t="s">
        <v>7466</v>
      </c>
      <c r="H831" s="11">
        <v>1.30226152077547</v>
      </c>
      <c r="I831" s="11">
        <v>4.4012437557018904</v>
      </c>
      <c r="J831" s="107" t="s">
        <v>7467</v>
      </c>
      <c r="K831" s="102" t="str">
        <f t="shared" si="36"/>
        <v/>
      </c>
      <c r="L831" s="16" t="str">
        <f t="shared" si="37"/>
        <v/>
      </c>
      <c r="M831" s="16" t="str">
        <f t="shared" si="38"/>
        <v/>
      </c>
    </row>
    <row r="832" spans="1:13" ht="16.5" x14ac:dyDescent="0.3">
      <c r="A832" s="9">
        <v>4</v>
      </c>
      <c r="B832" s="96" t="s">
        <v>1911</v>
      </c>
      <c r="C832" s="64">
        <v>2972</v>
      </c>
      <c r="D832" s="9" t="s">
        <v>2673</v>
      </c>
      <c r="E832" s="9">
        <v>305</v>
      </c>
      <c r="F832" s="11">
        <v>1.6086363816307001</v>
      </c>
      <c r="G832" s="107" t="s">
        <v>7468</v>
      </c>
      <c r="H832" s="11">
        <v>1.2108288860805101</v>
      </c>
      <c r="I832" s="11">
        <v>3.9639523305377402</v>
      </c>
      <c r="J832" s="107" t="s">
        <v>7469</v>
      </c>
      <c r="K832" s="102" t="str">
        <f t="shared" si="36"/>
        <v/>
      </c>
      <c r="L832" s="16" t="str">
        <f t="shared" si="37"/>
        <v/>
      </c>
      <c r="M832" s="16" t="str">
        <f t="shared" si="38"/>
        <v/>
      </c>
    </row>
    <row r="833" spans="1:13" ht="16.5" x14ac:dyDescent="0.3">
      <c r="A833" s="9">
        <v>4</v>
      </c>
      <c r="B833" s="96" t="s">
        <v>3226</v>
      </c>
      <c r="C833" s="64">
        <v>2974</v>
      </c>
      <c r="D833" s="9" t="s">
        <v>3539</v>
      </c>
      <c r="E833" s="9">
        <v>6</v>
      </c>
      <c r="F833" s="11">
        <v>1.7643287099100999</v>
      </c>
      <c r="G833" s="107" t="s">
        <v>7470</v>
      </c>
      <c r="H833" s="11">
        <v>1.53747555667475</v>
      </c>
      <c r="I833" s="11">
        <v>3.7313724087039701</v>
      </c>
      <c r="J833" s="107" t="s">
        <v>7471</v>
      </c>
      <c r="K833" s="102" t="str">
        <f t="shared" si="36"/>
        <v>ACHTUNG! Anzahl Beobachtungen unter 10, Mittelwert und P95 sind statistisch nicht robust!</v>
      </c>
      <c r="L833" s="16" t="str">
        <f t="shared" si="37"/>
        <v>ACHTUNG! Anzahl Beobachtungen unter 10, Mittelwert und P95 sind statistisch nicht robust!</v>
      </c>
      <c r="M833" s="16" t="str">
        <f t="shared" si="38"/>
        <v>ACHTUNG! Anzahl Beobachtungen unter 60, P95 ist statistisch nicht robust!</v>
      </c>
    </row>
    <row r="834" spans="1:13" ht="16.5" x14ac:dyDescent="0.3">
      <c r="A834" s="9">
        <v>4</v>
      </c>
      <c r="B834" s="96" t="s">
        <v>3227</v>
      </c>
      <c r="C834" s="64">
        <v>2975</v>
      </c>
      <c r="D834" s="9" t="s">
        <v>3540</v>
      </c>
      <c r="E834" s="9">
        <v>9</v>
      </c>
      <c r="F834" s="11">
        <v>4.88379295952645</v>
      </c>
      <c r="G834" s="107" t="s">
        <v>7472</v>
      </c>
      <c r="H834" s="11">
        <v>2.5997099279672802</v>
      </c>
      <c r="I834" s="11">
        <v>9.1701197252547608</v>
      </c>
      <c r="J834" s="107" t="s">
        <v>7473</v>
      </c>
      <c r="K834" s="102" t="str">
        <f t="shared" si="36"/>
        <v>ACHTUNG! Anzahl Beobachtungen unter 10, Mittelwert und P95 sind statistisch nicht robust!</v>
      </c>
      <c r="L834" s="16" t="str">
        <f t="shared" si="37"/>
        <v>ACHTUNG! Anzahl Beobachtungen unter 10, Mittelwert und P95 sind statistisch nicht robust!</v>
      </c>
      <c r="M834" s="16" t="str">
        <f t="shared" si="38"/>
        <v>ACHTUNG! Anzahl Beobachtungen unter 60, P95 ist statistisch nicht robust!</v>
      </c>
    </row>
    <row r="835" spans="1:13" ht="16.5" x14ac:dyDescent="0.3">
      <c r="A835" s="9">
        <v>1</v>
      </c>
      <c r="B835" s="96" t="s">
        <v>1912</v>
      </c>
      <c r="C835" s="64">
        <v>2979</v>
      </c>
      <c r="D835" s="9" t="s">
        <v>2674</v>
      </c>
      <c r="E835" s="9">
        <v>1892</v>
      </c>
      <c r="F835" s="11">
        <v>0.72180131751223098</v>
      </c>
      <c r="G835" s="107" t="s">
        <v>7474</v>
      </c>
      <c r="H835" s="11">
        <v>0.73728897628273105</v>
      </c>
      <c r="I835" s="11">
        <v>2.1525012421756702</v>
      </c>
      <c r="J835" s="107" t="s">
        <v>7475</v>
      </c>
      <c r="K835" s="102" t="str">
        <f t="shared" si="36"/>
        <v/>
      </c>
      <c r="L835" s="16" t="str">
        <f t="shared" si="37"/>
        <v/>
      </c>
      <c r="M835" s="16" t="str">
        <f t="shared" si="38"/>
        <v/>
      </c>
    </row>
    <row r="836" spans="1:13" ht="16.5" x14ac:dyDescent="0.3">
      <c r="A836" s="9">
        <v>2</v>
      </c>
      <c r="B836" s="96" t="s">
        <v>1913</v>
      </c>
      <c r="C836" s="64">
        <v>2980</v>
      </c>
      <c r="D836" s="9" t="s">
        <v>2675</v>
      </c>
      <c r="E836" s="9">
        <v>389</v>
      </c>
      <c r="F836" s="11">
        <v>0.36321003228496601</v>
      </c>
      <c r="G836" s="107" t="s">
        <v>7476</v>
      </c>
      <c r="H836" s="11">
        <v>0.471612240334916</v>
      </c>
      <c r="I836" s="11">
        <v>1.13789209804503</v>
      </c>
      <c r="J836" s="107" t="s">
        <v>7477</v>
      </c>
      <c r="K836" s="102" t="str">
        <f t="shared" ref="K836:K899" si="39">IF(NOT(L836=""),L836,IF(NOT(M836=""),M836,""))</f>
        <v/>
      </c>
      <c r="L836" s="16" t="str">
        <f t="shared" ref="L836:L899" si="40">IF(E836&lt;10,"ACHTUNG! Anzahl Beobachtungen unter 10, Mittelwert und P95 sind statistisch nicht robust!","")</f>
        <v/>
      </c>
      <c r="M836" s="16" t="str">
        <f t="shared" ref="M836:M899" si="41">IF(E836&lt;60,"ACHTUNG! Anzahl Beobachtungen unter 60, P95 ist statistisch nicht robust!","")</f>
        <v/>
      </c>
    </row>
    <row r="837" spans="1:13" ht="16.5" x14ac:dyDescent="0.3">
      <c r="A837" s="9">
        <v>3</v>
      </c>
      <c r="B837" s="96" t="s">
        <v>1914</v>
      </c>
      <c r="C837" s="64">
        <v>2981</v>
      </c>
      <c r="D837" s="9" t="s">
        <v>2676</v>
      </c>
      <c r="E837" s="9">
        <v>209</v>
      </c>
      <c r="F837" s="11">
        <v>0.37517479169550699</v>
      </c>
      <c r="G837" s="107" t="s">
        <v>7478</v>
      </c>
      <c r="H837" s="11">
        <v>0.38100667844638703</v>
      </c>
      <c r="I837" s="11">
        <v>0.76994402188512101</v>
      </c>
      <c r="J837" s="107" t="s">
        <v>7479</v>
      </c>
      <c r="K837" s="102" t="str">
        <f t="shared" si="39"/>
        <v/>
      </c>
      <c r="L837" s="16" t="str">
        <f t="shared" si="40"/>
        <v/>
      </c>
      <c r="M837" s="16" t="str">
        <f t="shared" si="41"/>
        <v/>
      </c>
    </row>
    <row r="838" spans="1:13" ht="16.5" x14ac:dyDescent="0.3">
      <c r="A838" s="9">
        <v>3</v>
      </c>
      <c r="B838" s="96" t="s">
        <v>1916</v>
      </c>
      <c r="C838" s="64">
        <v>2995</v>
      </c>
      <c r="D838" s="9" t="s">
        <v>2678</v>
      </c>
      <c r="E838" s="9">
        <v>213</v>
      </c>
      <c r="F838" s="11">
        <v>0.29096418762381099</v>
      </c>
      <c r="G838" s="107" t="s">
        <v>7480</v>
      </c>
      <c r="H838" s="11">
        <v>0.43892681135994099</v>
      </c>
      <c r="I838" s="11">
        <v>1.1503993912446799</v>
      </c>
      <c r="J838" s="107" t="s">
        <v>7481</v>
      </c>
      <c r="K838" s="102" t="str">
        <f t="shared" si="39"/>
        <v/>
      </c>
      <c r="L838" s="16" t="str">
        <f t="shared" si="40"/>
        <v/>
      </c>
      <c r="M838" s="16" t="str">
        <f t="shared" si="41"/>
        <v/>
      </c>
    </row>
    <row r="839" spans="1:13" ht="16.5" x14ac:dyDescent="0.3">
      <c r="A839" s="9">
        <v>4</v>
      </c>
      <c r="B839" s="96" t="s">
        <v>1917</v>
      </c>
      <c r="C839" s="64">
        <v>2998</v>
      </c>
      <c r="D839" s="9" t="s">
        <v>2679</v>
      </c>
      <c r="E839" s="9">
        <v>169</v>
      </c>
      <c r="F839" s="11">
        <v>0.11063290230985</v>
      </c>
      <c r="G839" s="107" t="s">
        <v>7482</v>
      </c>
      <c r="H839" s="11">
        <v>0.118537829483559</v>
      </c>
      <c r="I839" s="11">
        <v>0.34813846707702201</v>
      </c>
      <c r="J839" s="107" t="s">
        <v>7483</v>
      </c>
      <c r="K839" s="102" t="str">
        <f t="shared" si="39"/>
        <v/>
      </c>
      <c r="L839" s="16" t="str">
        <f t="shared" si="40"/>
        <v/>
      </c>
      <c r="M839" s="16" t="str">
        <f t="shared" si="41"/>
        <v/>
      </c>
    </row>
    <row r="840" spans="1:13" ht="16.5" x14ac:dyDescent="0.3">
      <c r="A840" s="9">
        <v>5</v>
      </c>
      <c r="B840" s="96" t="s">
        <v>1918</v>
      </c>
      <c r="C840" s="64">
        <v>2999</v>
      </c>
      <c r="D840" s="9" t="s">
        <v>2680</v>
      </c>
      <c r="E840" s="9">
        <v>169</v>
      </c>
      <c r="F840" s="11">
        <v>0.11063290230985</v>
      </c>
      <c r="G840" s="107" t="s">
        <v>7484</v>
      </c>
      <c r="H840" s="11">
        <v>0.118537829483559</v>
      </c>
      <c r="I840" s="11">
        <v>0.34813846707702201</v>
      </c>
      <c r="J840" s="107" t="s">
        <v>7483</v>
      </c>
      <c r="K840" s="102" t="str">
        <f t="shared" si="39"/>
        <v/>
      </c>
      <c r="L840" s="16" t="str">
        <f t="shared" si="40"/>
        <v/>
      </c>
      <c r="M840" s="16" t="str">
        <f t="shared" si="41"/>
        <v/>
      </c>
    </row>
    <row r="841" spans="1:13" ht="16.5" x14ac:dyDescent="0.3">
      <c r="A841" s="9">
        <v>4</v>
      </c>
      <c r="B841" s="96" t="s">
        <v>1919</v>
      </c>
      <c r="C841" s="64">
        <v>3000</v>
      </c>
      <c r="D841" s="9" t="s">
        <v>2681</v>
      </c>
      <c r="E841" s="9">
        <v>78</v>
      </c>
      <c r="F841" s="11">
        <v>0.55838792206348198</v>
      </c>
      <c r="G841" s="107" t="s">
        <v>7485</v>
      </c>
      <c r="H841" s="11">
        <v>0.55740532754352501</v>
      </c>
      <c r="I841" s="11">
        <v>1.5609261971252999</v>
      </c>
      <c r="J841" s="107" t="s">
        <v>7486</v>
      </c>
      <c r="K841" s="102" t="str">
        <f t="shared" si="39"/>
        <v/>
      </c>
      <c r="L841" s="16" t="str">
        <f t="shared" si="40"/>
        <v/>
      </c>
      <c r="M841" s="16" t="str">
        <f t="shared" si="41"/>
        <v/>
      </c>
    </row>
    <row r="842" spans="1:13" ht="16.5" x14ac:dyDescent="0.3">
      <c r="A842" s="9">
        <v>5</v>
      </c>
      <c r="B842" s="96" t="s">
        <v>1920</v>
      </c>
      <c r="C842" s="64">
        <v>3001</v>
      </c>
      <c r="D842" s="9" t="s">
        <v>2682</v>
      </c>
      <c r="E842" s="9">
        <v>74</v>
      </c>
      <c r="F842" s="11">
        <v>0.57160812140222605</v>
      </c>
      <c r="G842" s="107" t="s">
        <v>7487</v>
      </c>
      <c r="H842" s="11">
        <v>0.56628709423523504</v>
      </c>
      <c r="I842" s="11">
        <v>1.5697809570005099</v>
      </c>
      <c r="J842" s="107" t="s">
        <v>7488</v>
      </c>
      <c r="K842" s="102" t="str">
        <f t="shared" si="39"/>
        <v/>
      </c>
      <c r="L842" s="16" t="str">
        <f t="shared" si="40"/>
        <v/>
      </c>
      <c r="M842" s="16" t="str">
        <f t="shared" si="41"/>
        <v/>
      </c>
    </row>
    <row r="843" spans="1:13" ht="16.5" x14ac:dyDescent="0.3">
      <c r="A843" s="9">
        <v>2</v>
      </c>
      <c r="B843" s="96" t="s">
        <v>3228</v>
      </c>
      <c r="C843" s="64">
        <v>3002</v>
      </c>
      <c r="D843" s="9" t="s">
        <v>3541</v>
      </c>
      <c r="E843" s="9">
        <v>1696</v>
      </c>
      <c r="F843" s="11">
        <v>0.72035112137226898</v>
      </c>
      <c r="G843" s="107" t="s">
        <v>7489</v>
      </c>
      <c r="H843" s="11">
        <v>0.72633766516074105</v>
      </c>
      <c r="I843" s="11">
        <v>2.1947366066769098</v>
      </c>
      <c r="J843" s="107" t="s">
        <v>7490</v>
      </c>
      <c r="K843" s="102" t="str">
        <f t="shared" si="39"/>
        <v/>
      </c>
      <c r="L843" s="16" t="str">
        <f t="shared" si="40"/>
        <v/>
      </c>
      <c r="M843" s="16" t="str">
        <f t="shared" si="41"/>
        <v/>
      </c>
    </row>
    <row r="844" spans="1:13" ht="16.5" x14ac:dyDescent="0.3">
      <c r="A844" s="9">
        <v>3</v>
      </c>
      <c r="B844" s="96" t="s">
        <v>3229</v>
      </c>
      <c r="C844" s="64">
        <v>3007</v>
      </c>
      <c r="D844" s="9" t="s">
        <v>3542</v>
      </c>
      <c r="E844" s="9">
        <v>1696</v>
      </c>
      <c r="F844" s="11">
        <v>0.72035112137226898</v>
      </c>
      <c r="G844" s="107" t="s">
        <v>7491</v>
      </c>
      <c r="H844" s="11">
        <v>0.72633766516074105</v>
      </c>
      <c r="I844" s="11">
        <v>2.1947366066769098</v>
      </c>
      <c r="J844" s="107" t="s">
        <v>7490</v>
      </c>
      <c r="K844" s="102" t="str">
        <f t="shared" si="39"/>
        <v/>
      </c>
      <c r="L844" s="16" t="str">
        <f t="shared" si="40"/>
        <v/>
      </c>
      <c r="M844" s="16" t="str">
        <f t="shared" si="41"/>
        <v/>
      </c>
    </row>
    <row r="845" spans="1:13" ht="16.5" x14ac:dyDescent="0.3">
      <c r="A845" s="9">
        <v>4</v>
      </c>
      <c r="B845" s="96" t="s">
        <v>3230</v>
      </c>
      <c r="C845" s="64">
        <v>3008</v>
      </c>
      <c r="D845" s="9" t="s">
        <v>3543</v>
      </c>
      <c r="E845" s="9">
        <v>953</v>
      </c>
      <c r="F845" s="11">
        <v>0.59629404576941003</v>
      </c>
      <c r="G845" s="107" t="s">
        <v>7492</v>
      </c>
      <c r="H845" s="11">
        <v>0.54802291140995496</v>
      </c>
      <c r="I845" s="11">
        <v>1.7253673354419901</v>
      </c>
      <c r="J845" s="107" t="s">
        <v>7493</v>
      </c>
      <c r="K845" s="102" t="str">
        <f t="shared" si="39"/>
        <v/>
      </c>
      <c r="L845" s="16" t="str">
        <f t="shared" si="40"/>
        <v/>
      </c>
      <c r="M845" s="16" t="str">
        <f t="shared" si="41"/>
        <v/>
      </c>
    </row>
    <row r="846" spans="1:13" ht="16.5" x14ac:dyDescent="0.3">
      <c r="A846" s="9">
        <v>4</v>
      </c>
      <c r="B846" s="96" t="s">
        <v>3231</v>
      </c>
      <c r="C846" s="64">
        <v>3009</v>
      </c>
      <c r="D846" s="9" t="s">
        <v>3544</v>
      </c>
      <c r="E846" s="9">
        <v>831</v>
      </c>
      <c r="F846" s="11">
        <v>0.68809908176741097</v>
      </c>
      <c r="G846" s="107" t="s">
        <v>7494</v>
      </c>
      <c r="H846" s="11">
        <v>0.77635284608172705</v>
      </c>
      <c r="I846" s="11">
        <v>2.2702983767220499</v>
      </c>
      <c r="J846" s="107" t="s">
        <v>7495</v>
      </c>
      <c r="K846" s="102" t="str">
        <f t="shared" si="39"/>
        <v/>
      </c>
      <c r="L846" s="16" t="str">
        <f t="shared" si="40"/>
        <v/>
      </c>
      <c r="M846" s="16" t="str">
        <f t="shared" si="41"/>
        <v/>
      </c>
    </row>
    <row r="847" spans="1:13" ht="16.5" x14ac:dyDescent="0.3">
      <c r="A847" s="9">
        <v>4</v>
      </c>
      <c r="B847" s="96" t="s">
        <v>3792</v>
      </c>
      <c r="C847" s="64">
        <v>3010</v>
      </c>
      <c r="D847" s="9" t="s">
        <v>4004</v>
      </c>
      <c r="E847" s="9">
        <v>1</v>
      </c>
      <c r="F847" s="11">
        <v>1.0016694490817999</v>
      </c>
      <c r="G847" s="107"/>
      <c r="H847" s="11"/>
      <c r="I847" s="11"/>
      <c r="J847" s="107"/>
      <c r="K847" s="102" t="str">
        <f t="shared" si="39"/>
        <v>ACHTUNG! Anzahl Beobachtungen unter 10, Mittelwert und P95 sind statistisch nicht robust!</v>
      </c>
      <c r="L847" s="16" t="str">
        <f t="shared" si="40"/>
        <v>ACHTUNG! Anzahl Beobachtungen unter 10, Mittelwert und P95 sind statistisch nicht robust!</v>
      </c>
      <c r="M847" s="16" t="str">
        <f t="shared" si="41"/>
        <v>ACHTUNG! Anzahl Beobachtungen unter 60, P95 ist statistisch nicht robust!</v>
      </c>
    </row>
    <row r="848" spans="1:13" ht="16.5" x14ac:dyDescent="0.3">
      <c r="A848" s="9">
        <v>1</v>
      </c>
      <c r="B848" s="96" t="s">
        <v>1921</v>
      </c>
      <c r="C848" s="64">
        <v>3012</v>
      </c>
      <c r="D848" s="9" t="s">
        <v>2683</v>
      </c>
      <c r="E848" s="9">
        <v>2223</v>
      </c>
      <c r="F848" s="11">
        <v>0.55930807009393702</v>
      </c>
      <c r="G848" s="107" t="s">
        <v>7496</v>
      </c>
      <c r="H848" s="11">
        <v>0.593739918637602</v>
      </c>
      <c r="I848" s="11">
        <v>1.61192642557323</v>
      </c>
      <c r="J848" s="107" t="s">
        <v>7497</v>
      </c>
      <c r="K848" s="102" t="str">
        <f t="shared" si="39"/>
        <v/>
      </c>
      <c r="L848" s="16" t="str">
        <f t="shared" si="40"/>
        <v/>
      </c>
      <c r="M848" s="16" t="str">
        <f t="shared" si="41"/>
        <v/>
      </c>
    </row>
    <row r="849" spans="1:13" ht="16.5" x14ac:dyDescent="0.3">
      <c r="A849" s="9">
        <v>2</v>
      </c>
      <c r="B849" s="96" t="s">
        <v>1922</v>
      </c>
      <c r="C849" s="64">
        <v>3013</v>
      </c>
      <c r="D849" s="9" t="s">
        <v>2684</v>
      </c>
      <c r="E849" s="9">
        <v>1221</v>
      </c>
      <c r="F849" s="11">
        <v>0.30152089961821599</v>
      </c>
      <c r="G849" s="107" t="s">
        <v>7498</v>
      </c>
      <c r="H849" s="11">
        <v>0.38505272912107003</v>
      </c>
      <c r="I849" s="11">
        <v>0.96266837953272699</v>
      </c>
      <c r="J849" s="107" t="s">
        <v>7499</v>
      </c>
      <c r="K849" s="102" t="str">
        <f t="shared" si="39"/>
        <v/>
      </c>
      <c r="L849" s="16" t="str">
        <f t="shared" si="40"/>
        <v/>
      </c>
      <c r="M849" s="16" t="str">
        <f t="shared" si="41"/>
        <v/>
      </c>
    </row>
    <row r="850" spans="1:13" ht="16.5" x14ac:dyDescent="0.3">
      <c r="A850" s="9">
        <v>3</v>
      </c>
      <c r="B850" s="96" t="s">
        <v>1923</v>
      </c>
      <c r="C850" s="64">
        <v>3014</v>
      </c>
      <c r="D850" s="9" t="s">
        <v>2685</v>
      </c>
      <c r="E850" s="9">
        <v>724</v>
      </c>
      <c r="F850" s="11">
        <v>0.157423571832669</v>
      </c>
      <c r="G850" s="107" t="s">
        <v>7500</v>
      </c>
      <c r="H850" s="11">
        <v>0.21219328975854301</v>
      </c>
      <c r="I850" s="11">
        <v>0.62787142060059797</v>
      </c>
      <c r="J850" s="107" t="s">
        <v>7501</v>
      </c>
      <c r="K850" s="102" t="str">
        <f t="shared" si="39"/>
        <v/>
      </c>
      <c r="L850" s="16" t="str">
        <f t="shared" si="40"/>
        <v/>
      </c>
      <c r="M850" s="16" t="str">
        <f t="shared" si="41"/>
        <v/>
      </c>
    </row>
    <row r="851" spans="1:13" ht="16.5" x14ac:dyDescent="0.3">
      <c r="A851" s="9">
        <v>4</v>
      </c>
      <c r="B851" s="96" t="s">
        <v>1924</v>
      </c>
      <c r="C851" s="64">
        <v>3015</v>
      </c>
      <c r="D851" s="9" t="s">
        <v>2686</v>
      </c>
      <c r="E851" s="9">
        <v>538</v>
      </c>
      <c r="F851" s="11">
        <v>0.17449075979136799</v>
      </c>
      <c r="G851" s="107" t="s">
        <v>7502</v>
      </c>
      <c r="H851" s="11">
        <v>0.21530050109645801</v>
      </c>
      <c r="I851" s="11">
        <v>0.62958782796360502</v>
      </c>
      <c r="J851" s="107" t="s">
        <v>7503</v>
      </c>
      <c r="K851" s="102" t="str">
        <f t="shared" si="39"/>
        <v/>
      </c>
      <c r="L851" s="16" t="str">
        <f t="shared" si="40"/>
        <v/>
      </c>
      <c r="M851" s="16" t="str">
        <f t="shared" si="41"/>
        <v/>
      </c>
    </row>
    <row r="852" spans="1:13" ht="16.5" x14ac:dyDescent="0.3">
      <c r="A852" s="9">
        <v>5</v>
      </c>
      <c r="B852" s="96" t="s">
        <v>1925</v>
      </c>
      <c r="C852" s="64">
        <v>3016</v>
      </c>
      <c r="D852" s="9" t="s">
        <v>2687</v>
      </c>
      <c r="E852" s="9">
        <v>398</v>
      </c>
      <c r="F852" s="11">
        <v>0.17738081702998301</v>
      </c>
      <c r="G852" s="107" t="s">
        <v>7504</v>
      </c>
      <c r="H852" s="11">
        <v>0.20699523444944301</v>
      </c>
      <c r="I852" s="11">
        <v>0.58228316037254602</v>
      </c>
      <c r="J852" s="107" t="s">
        <v>7505</v>
      </c>
      <c r="K852" s="102" t="str">
        <f t="shared" si="39"/>
        <v/>
      </c>
      <c r="L852" s="16" t="str">
        <f t="shared" si="40"/>
        <v/>
      </c>
      <c r="M852" s="16" t="str">
        <f t="shared" si="41"/>
        <v/>
      </c>
    </row>
    <row r="853" spans="1:13" ht="16.5" x14ac:dyDescent="0.3">
      <c r="A853" s="9">
        <v>5</v>
      </c>
      <c r="B853" s="96" t="s">
        <v>1926</v>
      </c>
      <c r="C853" s="64">
        <v>3019</v>
      </c>
      <c r="D853" s="9" t="s">
        <v>2688</v>
      </c>
      <c r="E853" s="9">
        <v>23</v>
      </c>
      <c r="F853" s="11">
        <v>0.124484754471387</v>
      </c>
      <c r="G853" s="107" t="s">
        <v>7506</v>
      </c>
      <c r="H853" s="11">
        <v>0.113362728864777</v>
      </c>
      <c r="I853" s="11">
        <v>0.40092543866934499</v>
      </c>
      <c r="J853" s="107" t="s">
        <v>7507</v>
      </c>
      <c r="K853" s="102" t="str">
        <f t="shared" si="39"/>
        <v>ACHTUNG! Anzahl Beobachtungen unter 60, P95 ist statistisch nicht robust!</v>
      </c>
      <c r="L853" s="16" t="str">
        <f t="shared" si="40"/>
        <v/>
      </c>
      <c r="M853" s="16" t="str">
        <f t="shared" si="41"/>
        <v>ACHTUNG! Anzahl Beobachtungen unter 60, P95 ist statistisch nicht robust!</v>
      </c>
    </row>
    <row r="854" spans="1:13" ht="16.5" x14ac:dyDescent="0.3">
      <c r="A854" s="9">
        <v>5</v>
      </c>
      <c r="B854" s="96" t="s">
        <v>1927</v>
      </c>
      <c r="C854" s="64">
        <v>3023</v>
      </c>
      <c r="D854" s="9" t="s">
        <v>2689</v>
      </c>
      <c r="E854" s="9">
        <v>25</v>
      </c>
      <c r="F854" s="11">
        <v>5.3700862576929201E-2</v>
      </c>
      <c r="G854" s="107" t="s">
        <v>7508</v>
      </c>
      <c r="H854" s="11">
        <v>4.4283359779972803E-2</v>
      </c>
      <c r="I854" s="11">
        <v>0.15846015898933399</v>
      </c>
      <c r="J854" s="107" t="s">
        <v>7509</v>
      </c>
      <c r="K854" s="102" t="str">
        <f t="shared" si="39"/>
        <v>ACHTUNG! Anzahl Beobachtungen unter 60, P95 ist statistisch nicht robust!</v>
      </c>
      <c r="L854" s="16" t="str">
        <f t="shared" si="40"/>
        <v/>
      </c>
      <c r="M854" s="16" t="str">
        <f t="shared" si="41"/>
        <v>ACHTUNG! Anzahl Beobachtungen unter 60, P95 ist statistisch nicht robust!</v>
      </c>
    </row>
    <row r="855" spans="1:13" ht="16.5" x14ac:dyDescent="0.3">
      <c r="A855" s="9">
        <v>5</v>
      </c>
      <c r="B855" s="96" t="s">
        <v>1928</v>
      </c>
      <c r="C855" s="64">
        <v>3024</v>
      </c>
      <c r="D855" s="9" t="s">
        <v>2690</v>
      </c>
      <c r="E855" s="9">
        <v>92</v>
      </c>
      <c r="F855" s="11">
        <v>0.101825061232324</v>
      </c>
      <c r="G855" s="107" t="s">
        <v>7510</v>
      </c>
      <c r="H855" s="11">
        <v>0.21585911649629</v>
      </c>
      <c r="I855" s="11">
        <v>0.64408953159545101</v>
      </c>
      <c r="J855" s="107" t="s">
        <v>7511</v>
      </c>
      <c r="K855" s="102" t="str">
        <f t="shared" si="39"/>
        <v/>
      </c>
      <c r="L855" s="16" t="str">
        <f t="shared" si="40"/>
        <v/>
      </c>
      <c r="M855" s="16" t="str">
        <f t="shared" si="41"/>
        <v/>
      </c>
    </row>
    <row r="856" spans="1:13" ht="16.5" x14ac:dyDescent="0.3">
      <c r="A856" s="9">
        <v>4</v>
      </c>
      <c r="B856" s="96" t="s">
        <v>1929</v>
      </c>
      <c r="C856" s="64">
        <v>3025</v>
      </c>
      <c r="D856" s="9" t="s">
        <v>2691</v>
      </c>
      <c r="E856" s="9">
        <v>18</v>
      </c>
      <c r="F856" s="11">
        <v>0.19229202674786899</v>
      </c>
      <c r="G856" s="107" t="s">
        <v>7512</v>
      </c>
      <c r="H856" s="11">
        <v>0.27861979504451601</v>
      </c>
      <c r="I856" s="11">
        <v>0.77424063811421595</v>
      </c>
      <c r="J856" s="107" t="s">
        <v>7513</v>
      </c>
      <c r="K856" s="102" t="str">
        <f t="shared" si="39"/>
        <v>ACHTUNG! Anzahl Beobachtungen unter 60, P95 ist statistisch nicht robust!</v>
      </c>
      <c r="L856" s="16" t="str">
        <f t="shared" si="40"/>
        <v/>
      </c>
      <c r="M856" s="16" t="str">
        <f t="shared" si="41"/>
        <v>ACHTUNG! Anzahl Beobachtungen unter 60, P95 ist statistisch nicht robust!</v>
      </c>
    </row>
    <row r="857" spans="1:13" ht="16.5" x14ac:dyDescent="0.3">
      <c r="A857" s="9">
        <v>5</v>
      </c>
      <c r="B857" s="96" t="s">
        <v>1930</v>
      </c>
      <c r="C857" s="64">
        <v>3029</v>
      </c>
      <c r="D857" s="9" t="s">
        <v>2692</v>
      </c>
      <c r="E857" s="9">
        <v>18</v>
      </c>
      <c r="F857" s="11">
        <v>0.19229202674786899</v>
      </c>
      <c r="G857" s="107" t="s">
        <v>7514</v>
      </c>
      <c r="H857" s="11">
        <v>0.27861979504451601</v>
      </c>
      <c r="I857" s="11">
        <v>0.77424063811421595</v>
      </c>
      <c r="J857" s="107" t="s">
        <v>7513</v>
      </c>
      <c r="K857" s="102" t="str">
        <f t="shared" si="39"/>
        <v>ACHTUNG! Anzahl Beobachtungen unter 60, P95 ist statistisch nicht robust!</v>
      </c>
      <c r="L857" s="16" t="str">
        <f t="shared" si="40"/>
        <v/>
      </c>
      <c r="M857" s="16" t="str">
        <f t="shared" si="41"/>
        <v>ACHTUNG! Anzahl Beobachtungen unter 60, P95 ist statistisch nicht robust!</v>
      </c>
    </row>
    <row r="858" spans="1:13" ht="16.5" x14ac:dyDescent="0.3">
      <c r="A858" s="9">
        <v>3</v>
      </c>
      <c r="B858" s="96" t="s">
        <v>1931</v>
      </c>
      <c r="C858" s="64">
        <v>3031</v>
      </c>
      <c r="D858" s="9" t="s">
        <v>2693</v>
      </c>
      <c r="E858" s="9">
        <v>145</v>
      </c>
      <c r="F858" s="11">
        <v>0.70712271570077101</v>
      </c>
      <c r="G858" s="107" t="s">
        <v>7515</v>
      </c>
      <c r="H858" s="11">
        <v>0.72939418189790906</v>
      </c>
      <c r="I858" s="11">
        <v>2.4168264883111799</v>
      </c>
      <c r="J858" s="107" t="s">
        <v>7516</v>
      </c>
      <c r="K858" s="102" t="str">
        <f t="shared" si="39"/>
        <v/>
      </c>
      <c r="L858" s="16" t="str">
        <f t="shared" si="40"/>
        <v/>
      </c>
      <c r="M858" s="16" t="str">
        <f t="shared" si="41"/>
        <v/>
      </c>
    </row>
    <row r="859" spans="1:13" ht="16.5" x14ac:dyDescent="0.3">
      <c r="A859" s="9">
        <v>4</v>
      </c>
      <c r="B859" s="96" t="s">
        <v>1932</v>
      </c>
      <c r="C859" s="64">
        <v>3037</v>
      </c>
      <c r="D859" s="9" t="s">
        <v>2694</v>
      </c>
      <c r="E859" s="9">
        <v>145</v>
      </c>
      <c r="F859" s="11">
        <v>0.70712271570077101</v>
      </c>
      <c r="G859" s="107" t="s">
        <v>7517</v>
      </c>
      <c r="H859" s="11">
        <v>0.72939418189790906</v>
      </c>
      <c r="I859" s="11">
        <v>2.4168264883111799</v>
      </c>
      <c r="J859" s="107" t="s">
        <v>7516</v>
      </c>
      <c r="K859" s="102" t="str">
        <f t="shared" si="39"/>
        <v/>
      </c>
      <c r="L859" s="16" t="str">
        <f t="shared" si="40"/>
        <v/>
      </c>
      <c r="M859" s="16" t="str">
        <f t="shared" si="41"/>
        <v/>
      </c>
    </row>
    <row r="860" spans="1:13" ht="16.5" x14ac:dyDescent="0.3">
      <c r="A860" s="9">
        <v>3</v>
      </c>
      <c r="B860" s="96" t="s">
        <v>1933</v>
      </c>
      <c r="C860" s="64">
        <v>3042</v>
      </c>
      <c r="D860" s="9" t="s">
        <v>2695</v>
      </c>
      <c r="E860" s="9">
        <v>476</v>
      </c>
      <c r="F860" s="11">
        <v>0.32204761645633301</v>
      </c>
      <c r="G860" s="107" t="s">
        <v>7518</v>
      </c>
      <c r="H860" s="11">
        <v>0.27382284576324001</v>
      </c>
      <c r="I860" s="11">
        <v>0.83833218577066604</v>
      </c>
      <c r="J860" s="107" t="s">
        <v>7519</v>
      </c>
      <c r="K860" s="102" t="str">
        <f t="shared" si="39"/>
        <v/>
      </c>
      <c r="L860" s="16" t="str">
        <f t="shared" si="40"/>
        <v/>
      </c>
      <c r="M860" s="16" t="str">
        <f t="shared" si="41"/>
        <v/>
      </c>
    </row>
    <row r="861" spans="1:13" ht="16.5" x14ac:dyDescent="0.3">
      <c r="A861" s="9">
        <v>4</v>
      </c>
      <c r="B861" s="96" t="s">
        <v>3793</v>
      </c>
      <c r="C861" s="64">
        <v>3043</v>
      </c>
      <c r="D861" s="9" t="s">
        <v>4005</v>
      </c>
      <c r="E861" s="9">
        <v>8</v>
      </c>
      <c r="F861" s="11">
        <v>0.15907629885875699</v>
      </c>
      <c r="G861" s="107" t="s">
        <v>7520</v>
      </c>
      <c r="H861" s="11">
        <v>7.2686139528065394E-2</v>
      </c>
      <c r="I861" s="11">
        <v>0.27081250951781</v>
      </c>
      <c r="J861" s="107" t="s">
        <v>7521</v>
      </c>
      <c r="K861" s="102" t="str">
        <f t="shared" si="39"/>
        <v>ACHTUNG! Anzahl Beobachtungen unter 10, Mittelwert und P95 sind statistisch nicht robust!</v>
      </c>
      <c r="L861" s="16" t="str">
        <f t="shared" si="40"/>
        <v>ACHTUNG! Anzahl Beobachtungen unter 10, Mittelwert und P95 sind statistisch nicht robust!</v>
      </c>
      <c r="M861" s="16" t="str">
        <f t="shared" si="41"/>
        <v>ACHTUNG! Anzahl Beobachtungen unter 60, P95 ist statistisch nicht robust!</v>
      </c>
    </row>
    <row r="862" spans="1:13" ht="16.5" x14ac:dyDescent="0.3">
      <c r="A862" s="9">
        <v>4</v>
      </c>
      <c r="B862" s="96" t="s">
        <v>3233</v>
      </c>
      <c r="C862" s="64">
        <v>3044</v>
      </c>
      <c r="D862" s="9" t="s">
        <v>3546</v>
      </c>
      <c r="E862" s="9">
        <v>211</v>
      </c>
      <c r="F862" s="11">
        <v>0.31999020087381602</v>
      </c>
      <c r="G862" s="107" t="s">
        <v>7522</v>
      </c>
      <c r="H862" s="11">
        <v>0.231446654483419</v>
      </c>
      <c r="I862" s="11">
        <v>0.73873156373273996</v>
      </c>
      <c r="J862" s="107" t="s">
        <v>7523</v>
      </c>
      <c r="K862" s="102" t="str">
        <f t="shared" si="39"/>
        <v/>
      </c>
      <c r="L862" s="16" t="str">
        <f t="shared" si="40"/>
        <v/>
      </c>
      <c r="M862" s="16" t="str">
        <f t="shared" si="41"/>
        <v/>
      </c>
    </row>
    <row r="863" spans="1:13" ht="16.5" x14ac:dyDescent="0.3">
      <c r="A863" s="9">
        <v>2</v>
      </c>
      <c r="B863" s="96" t="s">
        <v>5717</v>
      </c>
      <c r="C863" s="64">
        <v>3059</v>
      </c>
      <c r="D863" s="9" t="s">
        <v>5718</v>
      </c>
      <c r="E863" s="9">
        <v>63</v>
      </c>
      <c r="F863" s="11">
        <v>3.70454506345433E-2</v>
      </c>
      <c r="G863" s="107" t="s">
        <v>7524</v>
      </c>
      <c r="H863" s="11">
        <v>3.4639511142375699E-2</v>
      </c>
      <c r="I863" s="11">
        <v>7.7371224621967299E-2</v>
      </c>
      <c r="J863" s="107" t="s">
        <v>7525</v>
      </c>
      <c r="K863" s="102" t="str">
        <f t="shared" si="39"/>
        <v/>
      </c>
      <c r="L863" s="16" t="str">
        <f t="shared" si="40"/>
        <v/>
      </c>
      <c r="M863" s="16" t="str">
        <f t="shared" si="41"/>
        <v/>
      </c>
    </row>
    <row r="864" spans="1:13" ht="16.5" x14ac:dyDescent="0.3">
      <c r="A864" s="9">
        <v>3</v>
      </c>
      <c r="B864" s="96" t="s">
        <v>5721</v>
      </c>
      <c r="C864" s="64">
        <v>3060</v>
      </c>
      <c r="D864" s="9" t="s">
        <v>5722</v>
      </c>
      <c r="E864" s="9">
        <v>12</v>
      </c>
      <c r="F864" s="11">
        <v>3.9027364159753102E-2</v>
      </c>
      <c r="G864" s="107" t="s">
        <v>7526</v>
      </c>
      <c r="H864" s="11">
        <v>3.19628647620393E-2</v>
      </c>
      <c r="I864" s="11">
        <v>8.0175612376811006E-2</v>
      </c>
      <c r="J864" s="107" t="s">
        <v>7527</v>
      </c>
      <c r="K864" s="102" t="str">
        <f t="shared" si="39"/>
        <v>ACHTUNG! Anzahl Beobachtungen unter 60, P95 ist statistisch nicht robust!</v>
      </c>
      <c r="L864" s="16" t="str">
        <f t="shared" si="40"/>
        <v/>
      </c>
      <c r="M864" s="16" t="str">
        <f t="shared" si="41"/>
        <v>ACHTUNG! Anzahl Beobachtungen unter 60, P95 ist statistisch nicht robust!</v>
      </c>
    </row>
    <row r="865" spans="1:13" ht="16.5" x14ac:dyDescent="0.3">
      <c r="A865" s="9">
        <v>3</v>
      </c>
      <c r="B865" s="96" t="s">
        <v>6109</v>
      </c>
      <c r="C865" s="64">
        <v>3061</v>
      </c>
      <c r="D865" s="9" t="s">
        <v>6110</v>
      </c>
      <c r="E865" s="9">
        <v>10</v>
      </c>
      <c r="F865" s="11">
        <v>3.5167257456949097E-2</v>
      </c>
      <c r="G865" s="107" t="s">
        <v>7528</v>
      </c>
      <c r="H865" s="11">
        <v>3.2665925708545103E-2</v>
      </c>
      <c r="I865" s="11">
        <v>8.2811447714779995E-2</v>
      </c>
      <c r="J865" s="107" t="s">
        <v>7529</v>
      </c>
      <c r="K865" s="102" t="str">
        <f t="shared" si="39"/>
        <v>ACHTUNG! Anzahl Beobachtungen unter 60, P95 ist statistisch nicht robust!</v>
      </c>
      <c r="L865" s="16" t="str">
        <f t="shared" si="40"/>
        <v/>
      </c>
      <c r="M865" s="16" t="str">
        <f t="shared" si="41"/>
        <v>ACHTUNG! Anzahl Beobachtungen unter 60, P95 ist statistisch nicht robust!</v>
      </c>
    </row>
    <row r="866" spans="1:13" ht="16.5" x14ac:dyDescent="0.3">
      <c r="A866" s="9">
        <v>3</v>
      </c>
      <c r="B866" s="96" t="s">
        <v>5725</v>
      </c>
      <c r="C866" s="64">
        <v>3062</v>
      </c>
      <c r="D866" s="9" t="s">
        <v>5726</v>
      </c>
      <c r="E866" s="9">
        <v>42</v>
      </c>
      <c r="F866" s="11">
        <v>3.21483483176166E-2</v>
      </c>
      <c r="G866" s="107" t="s">
        <v>7530</v>
      </c>
      <c r="H866" s="11">
        <v>2.1856578900527401E-2</v>
      </c>
      <c r="I866" s="11">
        <v>7.0992326285847104E-2</v>
      </c>
      <c r="J866" s="107" t="s">
        <v>7531</v>
      </c>
      <c r="K866" s="102" t="str">
        <f t="shared" si="39"/>
        <v>ACHTUNG! Anzahl Beobachtungen unter 60, P95 ist statistisch nicht robust!</v>
      </c>
      <c r="L866" s="16" t="str">
        <f t="shared" si="40"/>
        <v/>
      </c>
      <c r="M866" s="16" t="str">
        <f t="shared" si="41"/>
        <v>ACHTUNG! Anzahl Beobachtungen unter 60, P95 ist statistisch nicht robust!</v>
      </c>
    </row>
    <row r="867" spans="1:13" ht="16.5" x14ac:dyDescent="0.3">
      <c r="A867" s="9">
        <v>2</v>
      </c>
      <c r="B867" s="96" t="s">
        <v>1934</v>
      </c>
      <c r="C867" s="64">
        <v>3063</v>
      </c>
      <c r="D867" s="9" t="s">
        <v>2696</v>
      </c>
      <c r="E867" s="9">
        <v>1383</v>
      </c>
      <c r="F867" s="11">
        <v>0.62790244172537102</v>
      </c>
      <c r="G867" s="107" t="s">
        <v>7532</v>
      </c>
      <c r="H867" s="11">
        <v>0.57890066560826003</v>
      </c>
      <c r="I867" s="11">
        <v>1.6506299779210301</v>
      </c>
      <c r="J867" s="107" t="s">
        <v>7533</v>
      </c>
      <c r="K867" s="102" t="str">
        <f t="shared" si="39"/>
        <v/>
      </c>
      <c r="L867" s="16" t="str">
        <f t="shared" si="40"/>
        <v/>
      </c>
      <c r="M867" s="16" t="str">
        <f t="shared" si="41"/>
        <v/>
      </c>
    </row>
    <row r="868" spans="1:13" ht="16.5" x14ac:dyDescent="0.3">
      <c r="A868" s="9">
        <v>3</v>
      </c>
      <c r="B868" s="96" t="s">
        <v>1935</v>
      </c>
      <c r="C868" s="64">
        <v>3064</v>
      </c>
      <c r="D868" s="9" t="s">
        <v>2697</v>
      </c>
      <c r="E868" s="9">
        <v>1186</v>
      </c>
      <c r="F868" s="11">
        <v>0.60643566232228896</v>
      </c>
      <c r="G868" s="107" t="s">
        <v>7534</v>
      </c>
      <c r="H868" s="11">
        <v>0.547863876659482</v>
      </c>
      <c r="I868" s="11">
        <v>1.52782671949936</v>
      </c>
      <c r="J868" s="107" t="s">
        <v>7535</v>
      </c>
      <c r="K868" s="102" t="str">
        <f t="shared" si="39"/>
        <v/>
      </c>
      <c r="L868" s="16" t="str">
        <f t="shared" si="40"/>
        <v/>
      </c>
      <c r="M868" s="16" t="str">
        <f t="shared" si="41"/>
        <v/>
      </c>
    </row>
    <row r="869" spans="1:13" ht="16.5" x14ac:dyDescent="0.3">
      <c r="A869" s="9">
        <v>4</v>
      </c>
      <c r="B869" s="96" t="s">
        <v>1936</v>
      </c>
      <c r="C869" s="64">
        <v>3065</v>
      </c>
      <c r="D869" s="9" t="s">
        <v>2698</v>
      </c>
      <c r="E869" s="9">
        <v>524</v>
      </c>
      <c r="F869" s="11">
        <v>0.50858165076892103</v>
      </c>
      <c r="G869" s="107" t="s">
        <v>7536</v>
      </c>
      <c r="H869" s="11">
        <v>0.471491638516703</v>
      </c>
      <c r="I869" s="11">
        <v>1.3235541080928099</v>
      </c>
      <c r="J869" s="107" t="s">
        <v>7537</v>
      </c>
      <c r="K869" s="102" t="str">
        <f t="shared" si="39"/>
        <v/>
      </c>
      <c r="L869" s="16" t="str">
        <f t="shared" si="40"/>
        <v/>
      </c>
      <c r="M869" s="16" t="str">
        <f t="shared" si="41"/>
        <v/>
      </c>
    </row>
    <row r="870" spans="1:13" ht="16.5" x14ac:dyDescent="0.3">
      <c r="A870" s="9">
        <v>5</v>
      </c>
      <c r="B870" s="96" t="s">
        <v>1937</v>
      </c>
      <c r="C870" s="64">
        <v>3066</v>
      </c>
      <c r="D870" s="9" t="s">
        <v>2699</v>
      </c>
      <c r="E870" s="9">
        <v>122</v>
      </c>
      <c r="F870" s="11">
        <v>0.44945526898480997</v>
      </c>
      <c r="G870" s="107" t="s">
        <v>7538</v>
      </c>
      <c r="H870" s="11">
        <v>0.350683849866816</v>
      </c>
      <c r="I870" s="11">
        <v>1.2444076940315201</v>
      </c>
      <c r="J870" s="107" t="s">
        <v>7539</v>
      </c>
      <c r="K870" s="102" t="str">
        <f t="shared" si="39"/>
        <v/>
      </c>
      <c r="L870" s="16" t="str">
        <f t="shared" si="40"/>
        <v/>
      </c>
      <c r="M870" s="16" t="str">
        <f t="shared" si="41"/>
        <v/>
      </c>
    </row>
    <row r="871" spans="1:13" ht="16.5" x14ac:dyDescent="0.3">
      <c r="A871" s="9">
        <v>5</v>
      </c>
      <c r="B871" s="96" t="s">
        <v>1938</v>
      </c>
      <c r="C871" s="64">
        <v>3068</v>
      </c>
      <c r="D871" s="9" t="s">
        <v>2700</v>
      </c>
      <c r="E871" s="9">
        <v>274</v>
      </c>
      <c r="F871" s="11">
        <v>0.51592250317296295</v>
      </c>
      <c r="G871" s="107" t="s">
        <v>7540</v>
      </c>
      <c r="H871" s="11">
        <v>0.50695868395626897</v>
      </c>
      <c r="I871" s="11">
        <v>1.2770418759150901</v>
      </c>
      <c r="J871" s="107" t="s">
        <v>7541</v>
      </c>
      <c r="K871" s="102" t="str">
        <f t="shared" si="39"/>
        <v/>
      </c>
      <c r="L871" s="16" t="str">
        <f t="shared" si="40"/>
        <v/>
      </c>
      <c r="M871" s="16" t="str">
        <f t="shared" si="41"/>
        <v/>
      </c>
    </row>
    <row r="872" spans="1:13" ht="16.5" x14ac:dyDescent="0.3">
      <c r="A872" s="9">
        <v>5</v>
      </c>
      <c r="B872" s="96" t="s">
        <v>1939</v>
      </c>
      <c r="C872" s="64">
        <v>3071</v>
      </c>
      <c r="D872" s="9" t="s">
        <v>2701</v>
      </c>
      <c r="E872" s="9">
        <v>3</v>
      </c>
      <c r="F872" s="11">
        <v>0.123790681267567</v>
      </c>
      <c r="G872" s="107" t="s">
        <v>7542</v>
      </c>
      <c r="H872" s="11">
        <v>3.7991259255278603E-2</v>
      </c>
      <c r="I872" s="11">
        <v>0.15194042724509699</v>
      </c>
      <c r="J872" s="107" t="s">
        <v>7543</v>
      </c>
      <c r="K872" s="102" t="str">
        <f t="shared" si="39"/>
        <v>ACHTUNG! Anzahl Beobachtungen unter 10, Mittelwert und P95 sind statistisch nicht robust!</v>
      </c>
      <c r="L872" s="16" t="str">
        <f t="shared" si="40"/>
        <v>ACHTUNG! Anzahl Beobachtungen unter 10, Mittelwert und P95 sind statistisch nicht robust!</v>
      </c>
      <c r="M872" s="16" t="str">
        <f t="shared" si="41"/>
        <v>ACHTUNG! Anzahl Beobachtungen unter 60, P95 ist statistisch nicht robust!</v>
      </c>
    </row>
    <row r="873" spans="1:13" ht="16.5" x14ac:dyDescent="0.3">
      <c r="A873" s="9">
        <v>5</v>
      </c>
      <c r="B873" s="96" t="s">
        <v>1940</v>
      </c>
      <c r="C873" s="64">
        <v>3072</v>
      </c>
      <c r="D873" s="9" t="s">
        <v>2702</v>
      </c>
      <c r="E873" s="9">
        <v>17</v>
      </c>
      <c r="F873" s="11">
        <v>0.62906344598091202</v>
      </c>
      <c r="G873" s="107" t="s">
        <v>7544</v>
      </c>
      <c r="H873" s="11">
        <v>0.51353971582755698</v>
      </c>
      <c r="I873" s="11">
        <v>1.3741668287934301</v>
      </c>
      <c r="J873" s="107" t="s">
        <v>7545</v>
      </c>
      <c r="K873" s="102" t="str">
        <f t="shared" si="39"/>
        <v>ACHTUNG! Anzahl Beobachtungen unter 60, P95 ist statistisch nicht robust!</v>
      </c>
      <c r="L873" s="16" t="str">
        <f t="shared" si="40"/>
        <v/>
      </c>
      <c r="M873" s="16" t="str">
        <f t="shared" si="41"/>
        <v>ACHTUNG! Anzahl Beobachtungen unter 60, P95 ist statistisch nicht robust!</v>
      </c>
    </row>
    <row r="874" spans="1:13" ht="16.5" x14ac:dyDescent="0.3">
      <c r="A874" s="9">
        <v>4</v>
      </c>
      <c r="B874" s="96" t="s">
        <v>1941</v>
      </c>
      <c r="C874" s="64">
        <v>3074</v>
      </c>
      <c r="D874" s="9" t="s">
        <v>2703</v>
      </c>
      <c r="E874" s="9">
        <v>739</v>
      </c>
      <c r="F874" s="11">
        <v>0.61791999938489395</v>
      </c>
      <c r="G874" s="107" t="s">
        <v>7546</v>
      </c>
      <c r="H874" s="11">
        <v>0.56203731716002603</v>
      </c>
      <c r="I874" s="11">
        <v>1.4935201003017</v>
      </c>
      <c r="J874" s="107" t="s">
        <v>7547</v>
      </c>
      <c r="K874" s="102" t="str">
        <f t="shared" si="39"/>
        <v/>
      </c>
      <c r="L874" s="16" t="str">
        <f t="shared" si="40"/>
        <v/>
      </c>
      <c r="M874" s="16" t="str">
        <f t="shared" si="41"/>
        <v/>
      </c>
    </row>
    <row r="875" spans="1:13" ht="16.5" x14ac:dyDescent="0.3">
      <c r="A875" s="9">
        <v>5</v>
      </c>
      <c r="B875" s="96" t="s">
        <v>1942</v>
      </c>
      <c r="C875" s="64">
        <v>3075</v>
      </c>
      <c r="D875" s="9" t="s">
        <v>2704</v>
      </c>
      <c r="E875" s="9">
        <v>150</v>
      </c>
      <c r="F875" s="11">
        <v>0.60678495314299596</v>
      </c>
      <c r="G875" s="107" t="s">
        <v>7548</v>
      </c>
      <c r="H875" s="11">
        <v>0.56768960695326698</v>
      </c>
      <c r="I875" s="11">
        <v>1.2861958324320399</v>
      </c>
      <c r="J875" s="107" t="s">
        <v>7549</v>
      </c>
      <c r="K875" s="102" t="str">
        <f t="shared" si="39"/>
        <v/>
      </c>
      <c r="L875" s="16" t="str">
        <f t="shared" si="40"/>
        <v/>
      </c>
      <c r="M875" s="16" t="str">
        <f t="shared" si="41"/>
        <v/>
      </c>
    </row>
    <row r="876" spans="1:13" ht="16.5" x14ac:dyDescent="0.3">
      <c r="A876" s="9">
        <v>5</v>
      </c>
      <c r="B876" s="96" t="s">
        <v>1943</v>
      </c>
      <c r="C876" s="64">
        <v>3076</v>
      </c>
      <c r="D876" s="9" t="s">
        <v>2705</v>
      </c>
      <c r="E876" s="9">
        <v>179</v>
      </c>
      <c r="F876" s="11">
        <v>0.51900080222866096</v>
      </c>
      <c r="G876" s="107" t="s">
        <v>7550</v>
      </c>
      <c r="H876" s="11">
        <v>0.40612572309303602</v>
      </c>
      <c r="I876" s="11">
        <v>1.43001166623214</v>
      </c>
      <c r="J876" s="107" t="s">
        <v>7551</v>
      </c>
      <c r="K876" s="102" t="str">
        <f t="shared" si="39"/>
        <v/>
      </c>
      <c r="L876" s="16" t="str">
        <f t="shared" si="40"/>
        <v/>
      </c>
      <c r="M876" s="16" t="str">
        <f t="shared" si="41"/>
        <v/>
      </c>
    </row>
    <row r="877" spans="1:13" ht="16.5" x14ac:dyDescent="0.3">
      <c r="A877" s="9">
        <v>5</v>
      </c>
      <c r="B877" s="96" t="s">
        <v>1944</v>
      </c>
      <c r="C877" s="64">
        <v>3077</v>
      </c>
      <c r="D877" s="9" t="s">
        <v>2706</v>
      </c>
      <c r="E877" s="9">
        <v>298</v>
      </c>
      <c r="F877" s="11">
        <v>0.62846845197831303</v>
      </c>
      <c r="G877" s="107" t="s">
        <v>7552</v>
      </c>
      <c r="H877" s="11">
        <v>0.59799843747826797</v>
      </c>
      <c r="I877" s="11">
        <v>1.49000887237886</v>
      </c>
      <c r="J877" s="107" t="s">
        <v>7553</v>
      </c>
      <c r="K877" s="102" t="str">
        <f t="shared" si="39"/>
        <v/>
      </c>
      <c r="L877" s="16" t="str">
        <f t="shared" si="40"/>
        <v/>
      </c>
      <c r="M877" s="16" t="str">
        <f t="shared" si="41"/>
        <v/>
      </c>
    </row>
    <row r="878" spans="1:13" ht="16.5" x14ac:dyDescent="0.3">
      <c r="A878" s="9">
        <v>5</v>
      </c>
      <c r="B878" s="96" t="s">
        <v>1945</v>
      </c>
      <c r="C878" s="64">
        <v>3078</v>
      </c>
      <c r="D878" s="9" t="s">
        <v>2707</v>
      </c>
      <c r="E878" s="9">
        <v>158</v>
      </c>
      <c r="F878" s="11">
        <v>0.54088876402081998</v>
      </c>
      <c r="G878" s="107" t="s">
        <v>7554</v>
      </c>
      <c r="H878" s="11">
        <v>0.46176104570187299</v>
      </c>
      <c r="I878" s="11">
        <v>1.37565324348413</v>
      </c>
      <c r="J878" s="107" t="s">
        <v>7555</v>
      </c>
      <c r="K878" s="102" t="str">
        <f t="shared" si="39"/>
        <v/>
      </c>
      <c r="L878" s="16" t="str">
        <f t="shared" si="40"/>
        <v/>
      </c>
      <c r="M878" s="16" t="str">
        <f t="shared" si="41"/>
        <v/>
      </c>
    </row>
    <row r="879" spans="1:13" ht="16.5" x14ac:dyDescent="0.3">
      <c r="A879" s="9">
        <v>3</v>
      </c>
      <c r="B879" s="96" t="s">
        <v>1946</v>
      </c>
      <c r="C879" s="64">
        <v>3080</v>
      </c>
      <c r="D879" s="9" t="s">
        <v>2708</v>
      </c>
      <c r="E879" s="9">
        <v>224</v>
      </c>
      <c r="F879" s="11">
        <v>0.49902471876118398</v>
      </c>
      <c r="G879" s="107" t="s">
        <v>7556</v>
      </c>
      <c r="H879" s="11">
        <v>0.61202376147195603</v>
      </c>
      <c r="I879" s="11">
        <v>1.66253443526171</v>
      </c>
      <c r="J879" s="107" t="s">
        <v>7557</v>
      </c>
      <c r="K879" s="102" t="str">
        <f t="shared" si="39"/>
        <v/>
      </c>
      <c r="L879" s="16" t="str">
        <f t="shared" si="40"/>
        <v/>
      </c>
      <c r="M879" s="16" t="str">
        <f t="shared" si="41"/>
        <v/>
      </c>
    </row>
    <row r="880" spans="1:13" ht="16.5" x14ac:dyDescent="0.3">
      <c r="A880" s="9">
        <v>4</v>
      </c>
      <c r="B880" s="96" t="s">
        <v>1947</v>
      </c>
      <c r="C880" s="64">
        <v>3081</v>
      </c>
      <c r="D880" s="9" t="s">
        <v>2709</v>
      </c>
      <c r="E880" s="9">
        <v>178</v>
      </c>
      <c r="F880" s="11">
        <v>0.556510843324449</v>
      </c>
      <c r="G880" s="107" t="s">
        <v>7558</v>
      </c>
      <c r="H880" s="11">
        <v>0.66434052830061296</v>
      </c>
      <c r="I880" s="11">
        <v>1.8304262095697901</v>
      </c>
      <c r="J880" s="107" t="s">
        <v>7559</v>
      </c>
      <c r="K880" s="102" t="str">
        <f t="shared" si="39"/>
        <v/>
      </c>
      <c r="L880" s="16" t="str">
        <f t="shared" si="40"/>
        <v/>
      </c>
      <c r="M880" s="16" t="str">
        <f t="shared" si="41"/>
        <v/>
      </c>
    </row>
    <row r="881" spans="1:13" ht="16.5" x14ac:dyDescent="0.3">
      <c r="A881" s="9">
        <v>5</v>
      </c>
      <c r="B881" s="96" t="s">
        <v>1948</v>
      </c>
      <c r="C881" s="64">
        <v>3082</v>
      </c>
      <c r="D881" s="9" t="s">
        <v>2710</v>
      </c>
      <c r="E881" s="9">
        <v>23</v>
      </c>
      <c r="F881" s="11">
        <v>0.69155981215622098</v>
      </c>
      <c r="G881" s="107" t="s">
        <v>7560</v>
      </c>
      <c r="H881" s="11">
        <v>0.81998733266500601</v>
      </c>
      <c r="I881" s="11">
        <v>1.4642885060170501</v>
      </c>
      <c r="J881" s="107" t="s">
        <v>7561</v>
      </c>
      <c r="K881" s="102" t="str">
        <f t="shared" si="39"/>
        <v>ACHTUNG! Anzahl Beobachtungen unter 60, P95 ist statistisch nicht robust!</v>
      </c>
      <c r="L881" s="16" t="str">
        <f t="shared" si="40"/>
        <v/>
      </c>
      <c r="M881" s="16" t="str">
        <f t="shared" si="41"/>
        <v>ACHTUNG! Anzahl Beobachtungen unter 60, P95 ist statistisch nicht robust!</v>
      </c>
    </row>
    <row r="882" spans="1:13" ht="16.5" x14ac:dyDescent="0.3">
      <c r="A882" s="9">
        <v>5</v>
      </c>
      <c r="B882" s="96" t="s">
        <v>3794</v>
      </c>
      <c r="C882" s="64">
        <v>3083</v>
      </c>
      <c r="D882" s="9" t="s">
        <v>4006</v>
      </c>
      <c r="E882" s="9">
        <v>1</v>
      </c>
      <c r="F882" s="11">
        <v>0.82101806239737296</v>
      </c>
      <c r="G882" s="107"/>
      <c r="H882" s="11"/>
      <c r="I882" s="11"/>
      <c r="J882" s="107"/>
      <c r="K882" s="102" t="str">
        <f t="shared" si="39"/>
        <v>ACHTUNG! Anzahl Beobachtungen unter 10, Mittelwert und P95 sind statistisch nicht robust!</v>
      </c>
      <c r="L882" s="16" t="str">
        <f t="shared" si="40"/>
        <v>ACHTUNG! Anzahl Beobachtungen unter 10, Mittelwert und P95 sind statistisch nicht robust!</v>
      </c>
      <c r="M882" s="16" t="str">
        <f t="shared" si="41"/>
        <v>ACHTUNG! Anzahl Beobachtungen unter 60, P95 ist statistisch nicht robust!</v>
      </c>
    </row>
    <row r="883" spans="1:13" ht="16.5" x14ac:dyDescent="0.3">
      <c r="A883" s="9">
        <v>5</v>
      </c>
      <c r="B883" s="96" t="s">
        <v>1949</v>
      </c>
      <c r="C883" s="64">
        <v>3084</v>
      </c>
      <c r="D883" s="9" t="s">
        <v>2711</v>
      </c>
      <c r="E883" s="9">
        <v>128</v>
      </c>
      <c r="F883" s="11">
        <v>0.59121035193284599</v>
      </c>
      <c r="G883" s="107" t="s">
        <v>7562</v>
      </c>
      <c r="H883" s="11">
        <v>0.64219850441652704</v>
      </c>
      <c r="I883" s="11">
        <v>2.10712654523791</v>
      </c>
      <c r="J883" s="107" t="s">
        <v>7563</v>
      </c>
      <c r="K883" s="102" t="str">
        <f t="shared" si="39"/>
        <v/>
      </c>
      <c r="L883" s="16" t="str">
        <f t="shared" si="40"/>
        <v/>
      </c>
      <c r="M883" s="16" t="str">
        <f t="shared" si="41"/>
        <v/>
      </c>
    </row>
    <row r="884" spans="1:13" ht="16.5" x14ac:dyDescent="0.3">
      <c r="A884" s="9">
        <v>5</v>
      </c>
      <c r="B884" s="96" t="s">
        <v>1951</v>
      </c>
      <c r="C884" s="64">
        <v>3086</v>
      </c>
      <c r="D884" s="9" t="s">
        <v>2713</v>
      </c>
      <c r="E884" s="9">
        <v>31</v>
      </c>
      <c r="F884" s="11">
        <v>0.15248665936075101</v>
      </c>
      <c r="G884" s="107" t="s">
        <v>7564</v>
      </c>
      <c r="H884" s="11">
        <v>0.18378762259579401</v>
      </c>
      <c r="I884" s="11">
        <v>0.51763520365265103</v>
      </c>
      <c r="J884" s="107" t="s">
        <v>7565</v>
      </c>
      <c r="K884" s="102" t="str">
        <f t="shared" si="39"/>
        <v>ACHTUNG! Anzahl Beobachtungen unter 60, P95 ist statistisch nicht robust!</v>
      </c>
      <c r="L884" s="16" t="str">
        <f t="shared" si="40"/>
        <v/>
      </c>
      <c r="M884" s="16" t="str">
        <f t="shared" si="41"/>
        <v>ACHTUNG! Anzahl Beobachtungen unter 60, P95 ist statistisch nicht robust!</v>
      </c>
    </row>
    <row r="885" spans="1:13" ht="16.5" x14ac:dyDescent="0.3">
      <c r="A885" s="9">
        <v>4</v>
      </c>
      <c r="B885" s="96" t="s">
        <v>1952</v>
      </c>
      <c r="C885" s="64">
        <v>3087</v>
      </c>
      <c r="D885" s="9" t="s">
        <v>2714</v>
      </c>
      <c r="E885" s="9">
        <v>5</v>
      </c>
      <c r="F885" s="11">
        <v>0.27357412321203201</v>
      </c>
      <c r="G885" s="107" t="s">
        <v>7566</v>
      </c>
      <c r="H885" s="11">
        <v>0.256996892573506</v>
      </c>
      <c r="I885" s="11">
        <v>0.59405770476698905</v>
      </c>
      <c r="J885" s="107" t="s">
        <v>7567</v>
      </c>
      <c r="K885" s="102" t="str">
        <f t="shared" si="39"/>
        <v>ACHTUNG! Anzahl Beobachtungen unter 10, Mittelwert und P95 sind statistisch nicht robust!</v>
      </c>
      <c r="L885" s="16" t="str">
        <f t="shared" si="40"/>
        <v>ACHTUNG! Anzahl Beobachtungen unter 10, Mittelwert und P95 sind statistisch nicht robust!</v>
      </c>
      <c r="M885" s="16" t="str">
        <f t="shared" si="41"/>
        <v>ACHTUNG! Anzahl Beobachtungen unter 60, P95 ist statistisch nicht robust!</v>
      </c>
    </row>
    <row r="886" spans="1:13" ht="16.5" x14ac:dyDescent="0.3">
      <c r="A886" s="9">
        <v>3</v>
      </c>
      <c r="B886" s="96" t="s">
        <v>1954</v>
      </c>
      <c r="C886" s="64">
        <v>3089</v>
      </c>
      <c r="D886" s="9" t="s">
        <v>2716</v>
      </c>
      <c r="E886" s="9">
        <v>55</v>
      </c>
      <c r="F886" s="11">
        <v>0.65202943159900495</v>
      </c>
      <c r="G886" s="107" t="s">
        <v>7568</v>
      </c>
      <c r="H886" s="11">
        <v>0.33341216928482698</v>
      </c>
      <c r="I886" s="11">
        <v>1.24464243790564</v>
      </c>
      <c r="J886" s="107" t="s">
        <v>7569</v>
      </c>
      <c r="K886" s="102" t="str">
        <f t="shared" si="39"/>
        <v>ACHTUNG! Anzahl Beobachtungen unter 60, P95 ist statistisch nicht robust!</v>
      </c>
      <c r="L886" s="16" t="str">
        <f t="shared" si="40"/>
        <v/>
      </c>
      <c r="M886" s="16" t="str">
        <f t="shared" si="41"/>
        <v>ACHTUNG! Anzahl Beobachtungen unter 60, P95 ist statistisch nicht robust!</v>
      </c>
    </row>
    <row r="887" spans="1:13" ht="16.5" x14ac:dyDescent="0.3">
      <c r="A887" s="9">
        <v>4</v>
      </c>
      <c r="B887" s="96" t="s">
        <v>3234</v>
      </c>
      <c r="C887" s="64">
        <v>3090</v>
      </c>
      <c r="D887" s="9" t="s">
        <v>3547</v>
      </c>
      <c r="E887" s="9">
        <v>10</v>
      </c>
      <c r="F887" s="11">
        <v>0.57427968238131599</v>
      </c>
      <c r="G887" s="107" t="s">
        <v>7570</v>
      </c>
      <c r="H887" s="11">
        <v>0.32631457618558601</v>
      </c>
      <c r="I887" s="11">
        <v>1.0767163672381099</v>
      </c>
      <c r="J887" s="107" t="s">
        <v>7571</v>
      </c>
      <c r="K887" s="102" t="str">
        <f t="shared" si="39"/>
        <v>ACHTUNG! Anzahl Beobachtungen unter 60, P95 ist statistisch nicht robust!</v>
      </c>
      <c r="L887" s="16" t="str">
        <f t="shared" si="40"/>
        <v/>
      </c>
      <c r="M887" s="16" t="str">
        <f t="shared" si="41"/>
        <v>ACHTUNG! Anzahl Beobachtungen unter 60, P95 ist statistisch nicht robust!</v>
      </c>
    </row>
    <row r="888" spans="1:13" ht="16.5" x14ac:dyDescent="0.3">
      <c r="A888" s="9">
        <v>4</v>
      </c>
      <c r="B888" s="96" t="s">
        <v>3795</v>
      </c>
      <c r="C888" s="64">
        <v>3093</v>
      </c>
      <c r="D888" s="9" t="s">
        <v>4007</v>
      </c>
      <c r="E888" s="9">
        <v>1</v>
      </c>
      <c r="F888" s="11">
        <v>9.77653631284916E-2</v>
      </c>
      <c r="G888" s="107"/>
      <c r="H888" s="11"/>
      <c r="I888" s="11"/>
      <c r="J888" s="107"/>
      <c r="K888" s="102" t="str">
        <f t="shared" si="39"/>
        <v>ACHTUNG! Anzahl Beobachtungen unter 10, Mittelwert und P95 sind statistisch nicht robust!</v>
      </c>
      <c r="L888" s="16" t="str">
        <f t="shared" si="40"/>
        <v>ACHTUNG! Anzahl Beobachtungen unter 10, Mittelwert und P95 sind statistisch nicht robust!</v>
      </c>
      <c r="M888" s="16" t="str">
        <f t="shared" si="41"/>
        <v>ACHTUNG! Anzahl Beobachtungen unter 60, P95 ist statistisch nicht robust!</v>
      </c>
    </row>
    <row r="889" spans="1:13" ht="16.5" x14ac:dyDescent="0.3">
      <c r="A889" s="9">
        <v>4</v>
      </c>
      <c r="B889" s="96" t="s">
        <v>1955</v>
      </c>
      <c r="C889" s="64">
        <v>3096</v>
      </c>
      <c r="D889" s="9" t="s">
        <v>2717</v>
      </c>
      <c r="E889" s="9">
        <v>3</v>
      </c>
      <c r="F889" s="11">
        <v>0.14141737138591401</v>
      </c>
      <c r="G889" s="107" t="s">
        <v>7572</v>
      </c>
      <c r="H889" s="11">
        <v>5.3989368916030303E-2</v>
      </c>
      <c r="I889" s="11">
        <v>0.19135284909835401</v>
      </c>
      <c r="J889" s="107" t="s">
        <v>7573</v>
      </c>
      <c r="K889" s="102" t="str">
        <f t="shared" si="39"/>
        <v>ACHTUNG! Anzahl Beobachtungen unter 10, Mittelwert und P95 sind statistisch nicht robust!</v>
      </c>
      <c r="L889" s="16" t="str">
        <f t="shared" si="40"/>
        <v>ACHTUNG! Anzahl Beobachtungen unter 10, Mittelwert und P95 sind statistisch nicht robust!</v>
      </c>
      <c r="M889" s="16" t="str">
        <f t="shared" si="41"/>
        <v>ACHTUNG! Anzahl Beobachtungen unter 60, P95 ist statistisch nicht robust!</v>
      </c>
    </row>
    <row r="890" spans="1:13" ht="16.5" x14ac:dyDescent="0.3">
      <c r="A890" s="9">
        <v>3</v>
      </c>
      <c r="B890" s="96" t="s">
        <v>1956</v>
      </c>
      <c r="C890" s="64">
        <v>3099</v>
      </c>
      <c r="D890" s="9" t="s">
        <v>2718</v>
      </c>
      <c r="E890" s="9">
        <v>4</v>
      </c>
      <c r="F890" s="11">
        <v>0.77041555192934297</v>
      </c>
      <c r="G890" s="107" t="s">
        <v>7574</v>
      </c>
      <c r="H890" s="11">
        <v>0.53196040013534995</v>
      </c>
      <c r="I890" s="11">
        <v>1.3377227277330399</v>
      </c>
      <c r="J890" s="107" t="s">
        <v>7575</v>
      </c>
      <c r="K890" s="102" t="str">
        <f t="shared" si="39"/>
        <v>ACHTUNG! Anzahl Beobachtungen unter 10, Mittelwert und P95 sind statistisch nicht robust!</v>
      </c>
      <c r="L890" s="16" t="str">
        <f t="shared" si="40"/>
        <v>ACHTUNG! Anzahl Beobachtungen unter 10, Mittelwert und P95 sind statistisch nicht robust!</v>
      </c>
      <c r="M890" s="16" t="str">
        <f t="shared" si="41"/>
        <v>ACHTUNG! Anzahl Beobachtungen unter 60, P95 ist statistisch nicht robust!</v>
      </c>
    </row>
    <row r="891" spans="1:13" ht="16.5" x14ac:dyDescent="0.3">
      <c r="A891" s="9">
        <v>4</v>
      </c>
      <c r="B891" s="96" t="s">
        <v>3796</v>
      </c>
      <c r="C891" s="64">
        <v>3103</v>
      </c>
      <c r="D891" s="9" t="s">
        <v>4008</v>
      </c>
      <c r="E891" s="9">
        <v>4</v>
      </c>
      <c r="F891" s="11">
        <v>0.77041555192934297</v>
      </c>
      <c r="G891" s="107" t="s">
        <v>7574</v>
      </c>
      <c r="H891" s="11">
        <v>0.53196040013534995</v>
      </c>
      <c r="I891" s="11">
        <v>1.3377227277330399</v>
      </c>
      <c r="J891" s="107" t="s">
        <v>7575</v>
      </c>
      <c r="K891" s="102" t="str">
        <f t="shared" si="39"/>
        <v>ACHTUNG! Anzahl Beobachtungen unter 10, Mittelwert und P95 sind statistisch nicht robust!</v>
      </c>
      <c r="L891" s="16" t="str">
        <f t="shared" si="40"/>
        <v>ACHTUNG! Anzahl Beobachtungen unter 10, Mittelwert und P95 sind statistisch nicht robust!</v>
      </c>
      <c r="M891" s="16" t="str">
        <f t="shared" si="41"/>
        <v>ACHTUNG! Anzahl Beobachtungen unter 60, P95 ist statistisch nicht robust!</v>
      </c>
    </row>
    <row r="892" spans="1:13" ht="16.5" x14ac:dyDescent="0.3">
      <c r="A892" s="9">
        <v>2</v>
      </c>
      <c r="B892" s="96" t="s">
        <v>1958</v>
      </c>
      <c r="C892" s="64">
        <v>3115</v>
      </c>
      <c r="D892" s="9" t="s">
        <v>2720</v>
      </c>
      <c r="E892" s="9">
        <v>14</v>
      </c>
      <c r="F892" s="11">
        <v>0.99742342448866805</v>
      </c>
      <c r="G892" s="107" t="s">
        <v>7576</v>
      </c>
      <c r="H892" s="11">
        <v>0.69527111377665396</v>
      </c>
      <c r="I892" s="11">
        <v>2.5838824073981899</v>
      </c>
      <c r="J892" s="107" t="s">
        <v>7577</v>
      </c>
      <c r="K892" s="102" t="str">
        <f t="shared" si="39"/>
        <v>ACHTUNG! Anzahl Beobachtungen unter 60, P95 ist statistisch nicht robust!</v>
      </c>
      <c r="L892" s="16" t="str">
        <f t="shared" si="40"/>
        <v/>
      </c>
      <c r="M892" s="16" t="str">
        <f t="shared" si="41"/>
        <v>ACHTUNG! Anzahl Beobachtungen unter 60, P95 ist statistisch nicht robust!</v>
      </c>
    </row>
    <row r="893" spans="1:13" ht="16.5" x14ac:dyDescent="0.3">
      <c r="A893" s="9">
        <v>3</v>
      </c>
      <c r="B893" s="96" t="s">
        <v>1959</v>
      </c>
      <c r="C893" s="64">
        <v>3119</v>
      </c>
      <c r="D893" s="9" t="s">
        <v>2721</v>
      </c>
      <c r="E893" s="9">
        <v>14</v>
      </c>
      <c r="F893" s="11">
        <v>0.99742342448866805</v>
      </c>
      <c r="G893" s="107" t="s">
        <v>7578</v>
      </c>
      <c r="H893" s="11">
        <v>0.69527111377665396</v>
      </c>
      <c r="I893" s="11">
        <v>2.5838824073981899</v>
      </c>
      <c r="J893" s="107" t="s">
        <v>7577</v>
      </c>
      <c r="K893" s="102" t="str">
        <f t="shared" si="39"/>
        <v>ACHTUNG! Anzahl Beobachtungen unter 60, P95 ist statistisch nicht robust!</v>
      </c>
      <c r="L893" s="16" t="str">
        <f t="shared" si="40"/>
        <v/>
      </c>
      <c r="M893" s="16" t="str">
        <f t="shared" si="41"/>
        <v>ACHTUNG! Anzahl Beobachtungen unter 60, P95 ist statistisch nicht robust!</v>
      </c>
    </row>
    <row r="894" spans="1:13" ht="16.5" x14ac:dyDescent="0.3">
      <c r="A894" s="9">
        <v>4</v>
      </c>
      <c r="B894" s="96" t="s">
        <v>3235</v>
      </c>
      <c r="C894" s="64">
        <v>3120</v>
      </c>
      <c r="D894" s="9" t="s">
        <v>3548</v>
      </c>
      <c r="E894" s="9">
        <v>6</v>
      </c>
      <c r="F894" s="11">
        <v>1.2357559869024399</v>
      </c>
      <c r="G894" s="107" t="s">
        <v>7579</v>
      </c>
      <c r="H894" s="11">
        <v>1.03804763440113</v>
      </c>
      <c r="I894" s="11">
        <v>2.7638280557850599</v>
      </c>
      <c r="J894" s="107" t="s">
        <v>7580</v>
      </c>
      <c r="K894" s="102" t="str">
        <f t="shared" si="39"/>
        <v>ACHTUNG! Anzahl Beobachtungen unter 10, Mittelwert und P95 sind statistisch nicht robust!</v>
      </c>
      <c r="L894" s="16" t="str">
        <f t="shared" si="40"/>
        <v>ACHTUNG! Anzahl Beobachtungen unter 10, Mittelwert und P95 sind statistisch nicht robust!</v>
      </c>
      <c r="M894" s="16" t="str">
        <f t="shared" si="41"/>
        <v>ACHTUNG! Anzahl Beobachtungen unter 60, P95 ist statistisch nicht robust!</v>
      </c>
    </row>
    <row r="895" spans="1:13" ht="16.5" x14ac:dyDescent="0.3">
      <c r="A895" s="9">
        <v>1</v>
      </c>
      <c r="B895" s="96" t="s">
        <v>1960</v>
      </c>
      <c r="C895" s="64">
        <v>3122</v>
      </c>
      <c r="D895" s="9" t="s">
        <v>2722</v>
      </c>
      <c r="E895" s="9">
        <v>3698</v>
      </c>
      <c r="F895" s="11">
        <v>0.28984346646180498</v>
      </c>
      <c r="G895" s="107" t="s">
        <v>7581</v>
      </c>
      <c r="H895" s="11">
        <v>0.26010005153779397</v>
      </c>
      <c r="I895" s="11">
        <v>0.74843602866839098</v>
      </c>
      <c r="J895" s="107" t="s">
        <v>7582</v>
      </c>
      <c r="K895" s="102" t="str">
        <f t="shared" si="39"/>
        <v/>
      </c>
      <c r="L895" s="16" t="str">
        <f t="shared" si="40"/>
        <v/>
      </c>
      <c r="M895" s="16" t="str">
        <f t="shared" si="41"/>
        <v/>
      </c>
    </row>
    <row r="896" spans="1:13" ht="16.5" x14ac:dyDescent="0.3">
      <c r="A896" s="9">
        <v>2</v>
      </c>
      <c r="B896" s="96" t="s">
        <v>1961</v>
      </c>
      <c r="C896" s="64">
        <v>3123</v>
      </c>
      <c r="D896" s="9" t="s">
        <v>168</v>
      </c>
      <c r="E896" s="9">
        <v>2831</v>
      </c>
      <c r="F896" s="11">
        <v>0.18175393720835101</v>
      </c>
      <c r="G896" s="107" t="s">
        <v>7583</v>
      </c>
      <c r="H896" s="11">
        <v>0.217676024534699</v>
      </c>
      <c r="I896" s="11">
        <v>0.53212669865637097</v>
      </c>
      <c r="J896" s="107" t="s">
        <v>7584</v>
      </c>
      <c r="K896" s="102" t="str">
        <f t="shared" si="39"/>
        <v/>
      </c>
      <c r="L896" s="16" t="str">
        <f t="shared" si="40"/>
        <v/>
      </c>
      <c r="M896" s="16" t="str">
        <f t="shared" si="41"/>
        <v/>
      </c>
    </row>
    <row r="897" spans="1:13" ht="16.5" x14ac:dyDescent="0.3">
      <c r="A897" s="9">
        <v>3</v>
      </c>
      <c r="B897" s="96" t="s">
        <v>1962</v>
      </c>
      <c r="C897" s="64">
        <v>3124</v>
      </c>
      <c r="D897" s="9" t="s">
        <v>2723</v>
      </c>
      <c r="E897" s="9">
        <v>2820</v>
      </c>
      <c r="F897" s="11">
        <v>0.18087185933585201</v>
      </c>
      <c r="G897" s="107" t="s">
        <v>7585</v>
      </c>
      <c r="H897" s="11">
        <v>0.21784716804863699</v>
      </c>
      <c r="I897" s="11">
        <v>0.53127060055858</v>
      </c>
      <c r="J897" s="107" t="s">
        <v>7586</v>
      </c>
      <c r="K897" s="102" t="str">
        <f t="shared" si="39"/>
        <v/>
      </c>
      <c r="L897" s="16" t="str">
        <f t="shared" si="40"/>
        <v/>
      </c>
      <c r="M897" s="16" t="str">
        <f t="shared" si="41"/>
        <v/>
      </c>
    </row>
    <row r="898" spans="1:13" ht="16.5" x14ac:dyDescent="0.3">
      <c r="A898" s="9">
        <v>4</v>
      </c>
      <c r="B898" s="96" t="s">
        <v>1963</v>
      </c>
      <c r="C898" s="64">
        <v>3125</v>
      </c>
      <c r="D898" s="9" t="s">
        <v>2724</v>
      </c>
      <c r="E898" s="9">
        <v>1044</v>
      </c>
      <c r="F898" s="11">
        <v>0.131964823047129</v>
      </c>
      <c r="G898" s="107" t="s">
        <v>7587</v>
      </c>
      <c r="H898" s="11">
        <v>0.13375270847575699</v>
      </c>
      <c r="I898" s="11">
        <v>0.39681229477795199</v>
      </c>
      <c r="J898" s="107" t="s">
        <v>7588</v>
      </c>
      <c r="K898" s="102" t="str">
        <f t="shared" si="39"/>
        <v/>
      </c>
      <c r="L898" s="16" t="str">
        <f t="shared" si="40"/>
        <v/>
      </c>
      <c r="M898" s="16" t="str">
        <f t="shared" si="41"/>
        <v/>
      </c>
    </row>
    <row r="899" spans="1:13" ht="16.5" x14ac:dyDescent="0.3">
      <c r="A899" s="9">
        <v>4</v>
      </c>
      <c r="B899" s="96" t="s">
        <v>1964</v>
      </c>
      <c r="C899" s="64">
        <v>3129</v>
      </c>
      <c r="D899" s="9" t="s">
        <v>2725</v>
      </c>
      <c r="E899" s="9">
        <v>1048</v>
      </c>
      <c r="F899" s="11">
        <v>0.15376646407210501</v>
      </c>
      <c r="G899" s="107" t="s">
        <v>7589</v>
      </c>
      <c r="H899" s="11">
        <v>0.211527342792038</v>
      </c>
      <c r="I899" s="11">
        <v>0.46303780987023702</v>
      </c>
      <c r="J899" s="107" t="s">
        <v>7590</v>
      </c>
      <c r="K899" s="102" t="str">
        <f t="shared" si="39"/>
        <v/>
      </c>
      <c r="L899" s="16" t="str">
        <f t="shared" si="40"/>
        <v/>
      </c>
      <c r="M899" s="16" t="str">
        <f t="shared" si="41"/>
        <v/>
      </c>
    </row>
    <row r="900" spans="1:13" ht="16.5" x14ac:dyDescent="0.3">
      <c r="A900" s="9">
        <v>5</v>
      </c>
      <c r="B900" s="96" t="s">
        <v>1965</v>
      </c>
      <c r="C900" s="64">
        <v>3130</v>
      </c>
      <c r="D900" s="9" t="s">
        <v>2726</v>
      </c>
      <c r="E900" s="9">
        <v>340</v>
      </c>
      <c r="F900" s="11">
        <v>0.16238905446291599</v>
      </c>
      <c r="G900" s="107" t="s">
        <v>7591</v>
      </c>
      <c r="H900" s="11">
        <v>0.17296115536801601</v>
      </c>
      <c r="I900" s="11">
        <v>0.47968852453301702</v>
      </c>
      <c r="J900" s="107" t="s">
        <v>7592</v>
      </c>
      <c r="K900" s="102" t="str">
        <f t="shared" ref="K900:K963" si="42">IF(NOT(L900=""),L900,IF(NOT(M900=""),M900,""))</f>
        <v/>
      </c>
      <c r="L900" s="16" t="str">
        <f t="shared" ref="L900:L963" si="43">IF(E900&lt;10,"ACHTUNG! Anzahl Beobachtungen unter 10, Mittelwert und P95 sind statistisch nicht robust!","")</f>
        <v/>
      </c>
      <c r="M900" s="16" t="str">
        <f t="shared" ref="M900:M963" si="44">IF(E900&lt;60,"ACHTUNG! Anzahl Beobachtungen unter 60, P95 ist statistisch nicht robust!","")</f>
        <v/>
      </c>
    </row>
    <row r="901" spans="1:13" ht="16.5" x14ac:dyDescent="0.3">
      <c r="A901" s="9">
        <v>5</v>
      </c>
      <c r="B901" s="96" t="s">
        <v>3797</v>
      </c>
      <c r="C901" s="64">
        <v>3131</v>
      </c>
      <c r="D901" s="9" t="s">
        <v>4009</v>
      </c>
      <c r="E901" s="9">
        <v>1</v>
      </c>
      <c r="F901" s="11">
        <v>9.2847317744154098E-2</v>
      </c>
      <c r="G901" s="107"/>
      <c r="H901" s="11"/>
      <c r="I901" s="11"/>
      <c r="J901" s="107"/>
      <c r="K901" s="102" t="str">
        <f t="shared" si="42"/>
        <v>ACHTUNG! Anzahl Beobachtungen unter 10, Mittelwert und P95 sind statistisch nicht robust!</v>
      </c>
      <c r="L901" s="16" t="str">
        <f t="shared" si="43"/>
        <v>ACHTUNG! Anzahl Beobachtungen unter 10, Mittelwert und P95 sind statistisch nicht robust!</v>
      </c>
      <c r="M901" s="16" t="str">
        <f t="shared" si="44"/>
        <v>ACHTUNG! Anzahl Beobachtungen unter 60, P95 ist statistisch nicht robust!</v>
      </c>
    </row>
    <row r="902" spans="1:13" ht="16.5" x14ac:dyDescent="0.3">
      <c r="A902" s="9">
        <v>5</v>
      </c>
      <c r="B902" s="96" t="s">
        <v>1966</v>
      </c>
      <c r="C902" s="64">
        <v>3132</v>
      </c>
      <c r="D902" s="9" t="s">
        <v>2727</v>
      </c>
      <c r="E902" s="9">
        <v>163</v>
      </c>
      <c r="F902" s="11">
        <v>3.4473264917658501E-2</v>
      </c>
      <c r="G902" s="107" t="s">
        <v>7593</v>
      </c>
      <c r="H902" s="11">
        <v>8.1487502071662499E-2</v>
      </c>
      <c r="I902" s="11">
        <v>0.117332498925992</v>
      </c>
      <c r="J902" s="107" t="s">
        <v>7594</v>
      </c>
      <c r="K902" s="102" t="str">
        <f t="shared" si="42"/>
        <v/>
      </c>
      <c r="L902" s="16" t="str">
        <f t="shared" si="43"/>
        <v/>
      </c>
      <c r="M902" s="16" t="str">
        <f t="shared" si="44"/>
        <v/>
      </c>
    </row>
    <row r="903" spans="1:13" ht="16.5" x14ac:dyDescent="0.3">
      <c r="A903" s="9">
        <v>5</v>
      </c>
      <c r="B903" s="96" t="s">
        <v>1967</v>
      </c>
      <c r="C903" s="64">
        <v>3134</v>
      </c>
      <c r="D903" s="9" t="s">
        <v>2728</v>
      </c>
      <c r="E903" s="9">
        <v>12</v>
      </c>
      <c r="F903" s="11">
        <v>0.21278481361880899</v>
      </c>
      <c r="G903" s="107" t="s">
        <v>7595</v>
      </c>
      <c r="H903" s="11">
        <v>0.15274824620864799</v>
      </c>
      <c r="I903" s="11">
        <v>0.51601767843149604</v>
      </c>
      <c r="J903" s="107" t="s">
        <v>7596</v>
      </c>
      <c r="K903" s="102" t="str">
        <f t="shared" si="42"/>
        <v>ACHTUNG! Anzahl Beobachtungen unter 60, P95 ist statistisch nicht robust!</v>
      </c>
      <c r="L903" s="16" t="str">
        <f t="shared" si="43"/>
        <v/>
      </c>
      <c r="M903" s="16" t="str">
        <f t="shared" si="44"/>
        <v>ACHTUNG! Anzahl Beobachtungen unter 60, P95 ist statistisch nicht robust!</v>
      </c>
    </row>
    <row r="904" spans="1:13" ht="16.5" x14ac:dyDescent="0.3">
      <c r="A904" s="9">
        <v>5</v>
      </c>
      <c r="B904" s="96" t="s">
        <v>3236</v>
      </c>
      <c r="C904" s="64">
        <v>3135</v>
      </c>
      <c r="D904" s="9" t="s">
        <v>3549</v>
      </c>
      <c r="E904" s="9">
        <v>6</v>
      </c>
      <c r="F904" s="11">
        <v>0.13123322054772801</v>
      </c>
      <c r="G904" s="107" t="s">
        <v>7597</v>
      </c>
      <c r="H904" s="11">
        <v>0.124832287999722</v>
      </c>
      <c r="I904" s="11">
        <v>0.29007841396671902</v>
      </c>
      <c r="J904" s="107" t="s">
        <v>7598</v>
      </c>
      <c r="K904" s="102" t="str">
        <f t="shared" si="42"/>
        <v>ACHTUNG! Anzahl Beobachtungen unter 10, Mittelwert und P95 sind statistisch nicht robust!</v>
      </c>
      <c r="L904" s="16" t="str">
        <f t="shared" si="43"/>
        <v>ACHTUNG! Anzahl Beobachtungen unter 10, Mittelwert und P95 sind statistisch nicht robust!</v>
      </c>
      <c r="M904" s="16" t="str">
        <f t="shared" si="44"/>
        <v>ACHTUNG! Anzahl Beobachtungen unter 60, P95 ist statistisch nicht robust!</v>
      </c>
    </row>
    <row r="905" spans="1:13" ht="16.5" x14ac:dyDescent="0.3">
      <c r="A905" s="9">
        <v>5</v>
      </c>
      <c r="B905" s="96" t="s">
        <v>3237</v>
      </c>
      <c r="C905" s="64">
        <v>3136</v>
      </c>
      <c r="D905" s="9" t="s">
        <v>3550</v>
      </c>
      <c r="E905" s="9">
        <v>20</v>
      </c>
      <c r="F905" s="11">
        <v>0.19702767390123099</v>
      </c>
      <c r="G905" s="107" t="s">
        <v>7599</v>
      </c>
      <c r="H905" s="11">
        <v>0.43169311303125102</v>
      </c>
      <c r="I905" s="11">
        <v>0.89025669085251902</v>
      </c>
      <c r="J905" s="107" t="s">
        <v>7600</v>
      </c>
      <c r="K905" s="102" t="str">
        <f t="shared" si="42"/>
        <v>ACHTUNG! Anzahl Beobachtungen unter 60, P95 ist statistisch nicht robust!</v>
      </c>
      <c r="L905" s="16" t="str">
        <f t="shared" si="43"/>
        <v/>
      </c>
      <c r="M905" s="16" t="str">
        <f t="shared" si="44"/>
        <v>ACHTUNG! Anzahl Beobachtungen unter 60, P95 ist statistisch nicht robust!</v>
      </c>
    </row>
    <row r="906" spans="1:13" ht="16.5" x14ac:dyDescent="0.3">
      <c r="A906" s="9">
        <v>5</v>
      </c>
      <c r="B906" s="96" t="s">
        <v>1968</v>
      </c>
      <c r="C906" s="64">
        <v>3137</v>
      </c>
      <c r="D906" s="9" t="s">
        <v>2729</v>
      </c>
      <c r="E906" s="9">
        <v>329</v>
      </c>
      <c r="F906" s="11">
        <v>6.6992725145290699E-2</v>
      </c>
      <c r="G906" s="107" t="s">
        <v>7601</v>
      </c>
      <c r="H906" s="11">
        <v>0.101410413580382</v>
      </c>
      <c r="I906" s="11">
        <v>0.289870847669984</v>
      </c>
      <c r="J906" s="107" t="s">
        <v>7602</v>
      </c>
      <c r="K906" s="102" t="str">
        <f t="shared" si="42"/>
        <v/>
      </c>
      <c r="L906" s="16" t="str">
        <f t="shared" si="43"/>
        <v/>
      </c>
      <c r="M906" s="16" t="str">
        <f t="shared" si="44"/>
        <v/>
      </c>
    </row>
    <row r="907" spans="1:13" ht="16.5" x14ac:dyDescent="0.3">
      <c r="A907" s="9">
        <v>5</v>
      </c>
      <c r="B907" s="96" t="s">
        <v>3798</v>
      </c>
      <c r="C907" s="64">
        <v>3140</v>
      </c>
      <c r="D907" s="9" t="s">
        <v>4010</v>
      </c>
      <c r="E907" s="9">
        <v>63</v>
      </c>
      <c r="F907" s="11">
        <v>0.26201404937915301</v>
      </c>
      <c r="G907" s="107" t="s">
        <v>7603</v>
      </c>
      <c r="H907" s="11">
        <v>0.32827896055199701</v>
      </c>
      <c r="I907" s="11">
        <v>0.45257466861077</v>
      </c>
      <c r="J907" s="107" t="s">
        <v>7604</v>
      </c>
      <c r="K907" s="102" t="str">
        <f t="shared" si="42"/>
        <v/>
      </c>
      <c r="L907" s="16" t="str">
        <f t="shared" si="43"/>
        <v/>
      </c>
      <c r="M907" s="16" t="str">
        <f t="shared" si="44"/>
        <v/>
      </c>
    </row>
    <row r="908" spans="1:13" ht="16.5" x14ac:dyDescent="0.3">
      <c r="A908" s="9">
        <v>5</v>
      </c>
      <c r="B908" s="96" t="s">
        <v>1969</v>
      </c>
      <c r="C908" s="64">
        <v>3141</v>
      </c>
      <c r="D908" s="9" t="s">
        <v>2730</v>
      </c>
      <c r="E908" s="9">
        <v>281</v>
      </c>
      <c r="F908" s="11">
        <v>0.18721689572763101</v>
      </c>
      <c r="G908" s="107" t="s">
        <v>7605</v>
      </c>
      <c r="H908" s="11">
        <v>0.191136238869834</v>
      </c>
      <c r="I908" s="11">
        <v>0.487037841493143</v>
      </c>
      <c r="J908" s="107" t="s">
        <v>7606</v>
      </c>
      <c r="K908" s="102" t="str">
        <f t="shared" si="42"/>
        <v/>
      </c>
      <c r="L908" s="16" t="str">
        <f t="shared" si="43"/>
        <v/>
      </c>
      <c r="M908" s="16" t="str">
        <f t="shared" si="44"/>
        <v/>
      </c>
    </row>
    <row r="909" spans="1:13" ht="16.5" x14ac:dyDescent="0.3">
      <c r="A909" s="9">
        <v>5</v>
      </c>
      <c r="B909" s="96" t="s">
        <v>1970</v>
      </c>
      <c r="C909" s="64">
        <v>3142</v>
      </c>
      <c r="D909" s="9" t="s">
        <v>2731</v>
      </c>
      <c r="E909" s="9">
        <v>11</v>
      </c>
      <c r="F909" s="11">
        <v>0.16080721420168601</v>
      </c>
      <c r="G909" s="107" t="s">
        <v>7607</v>
      </c>
      <c r="H909" s="11">
        <v>9.5189385777627505E-2</v>
      </c>
      <c r="I909" s="11">
        <v>0.33959155056318802</v>
      </c>
      <c r="J909" s="107" t="s">
        <v>7608</v>
      </c>
      <c r="K909" s="102" t="str">
        <f t="shared" si="42"/>
        <v>ACHTUNG! Anzahl Beobachtungen unter 60, P95 ist statistisch nicht robust!</v>
      </c>
      <c r="L909" s="16" t="str">
        <f t="shared" si="43"/>
        <v/>
      </c>
      <c r="M909" s="16" t="str">
        <f t="shared" si="44"/>
        <v>ACHTUNG! Anzahl Beobachtungen unter 60, P95 ist statistisch nicht robust!</v>
      </c>
    </row>
    <row r="910" spans="1:13" ht="16.5" x14ac:dyDescent="0.3">
      <c r="A910" s="9">
        <v>4</v>
      </c>
      <c r="B910" s="96" t="s">
        <v>3238</v>
      </c>
      <c r="C910" s="64">
        <v>3144</v>
      </c>
      <c r="D910" s="9" t="s">
        <v>3551</v>
      </c>
      <c r="E910" s="9">
        <v>20</v>
      </c>
      <c r="F910" s="11">
        <v>0.280757479243818</v>
      </c>
      <c r="G910" s="107" t="s">
        <v>7609</v>
      </c>
      <c r="H910" s="11">
        <v>0.48652310105302798</v>
      </c>
      <c r="I910" s="11">
        <v>0.40640459099894799</v>
      </c>
      <c r="J910" s="107" t="s">
        <v>7610</v>
      </c>
      <c r="K910" s="102" t="str">
        <f t="shared" si="42"/>
        <v>ACHTUNG! Anzahl Beobachtungen unter 60, P95 ist statistisch nicht robust!</v>
      </c>
      <c r="L910" s="16" t="str">
        <f t="shared" si="43"/>
        <v/>
      </c>
      <c r="M910" s="16" t="str">
        <f t="shared" si="44"/>
        <v>ACHTUNG! Anzahl Beobachtungen unter 60, P95 ist statistisch nicht robust!</v>
      </c>
    </row>
    <row r="911" spans="1:13" ht="16.5" x14ac:dyDescent="0.3">
      <c r="A911" s="9">
        <v>5</v>
      </c>
      <c r="B911" s="96" t="s">
        <v>3799</v>
      </c>
      <c r="C911" s="64">
        <v>3145</v>
      </c>
      <c r="D911" s="9" t="s">
        <v>4011</v>
      </c>
      <c r="E911" s="9">
        <v>17</v>
      </c>
      <c r="F911" s="11">
        <v>0.30085135667097801</v>
      </c>
      <c r="G911" s="107" t="s">
        <v>7611</v>
      </c>
      <c r="H911" s="11">
        <v>0.53513428133391405</v>
      </c>
      <c r="I911" s="11">
        <v>0.418244477967669</v>
      </c>
      <c r="J911" s="107" t="s">
        <v>7612</v>
      </c>
      <c r="K911" s="102" t="str">
        <f t="shared" si="42"/>
        <v>ACHTUNG! Anzahl Beobachtungen unter 60, P95 ist statistisch nicht robust!</v>
      </c>
      <c r="L911" s="16" t="str">
        <f t="shared" si="43"/>
        <v/>
      </c>
      <c r="M911" s="16" t="str">
        <f t="shared" si="44"/>
        <v>ACHTUNG! Anzahl Beobachtungen unter 60, P95 ist statistisch nicht robust!</v>
      </c>
    </row>
    <row r="912" spans="1:13" ht="16.5" x14ac:dyDescent="0.3">
      <c r="A912" s="9">
        <v>5</v>
      </c>
      <c r="B912" s="96" t="s">
        <v>3239</v>
      </c>
      <c r="C912" s="64">
        <v>3146</v>
      </c>
      <c r="D912" s="9" t="s">
        <v>3552</v>
      </c>
      <c r="E912" s="9">
        <v>2</v>
      </c>
      <c r="F912" s="11">
        <v>0.173075197202989</v>
      </c>
      <c r="G912" s="107" t="s">
        <v>7613</v>
      </c>
      <c r="H912" s="11">
        <v>0.113397118770821</v>
      </c>
      <c r="I912" s="11">
        <v>0.245240681687866</v>
      </c>
      <c r="J912" s="107" t="s">
        <v>7614</v>
      </c>
      <c r="K912" s="102" t="str">
        <f t="shared" si="42"/>
        <v>ACHTUNG! Anzahl Beobachtungen unter 10, Mittelwert und P95 sind statistisch nicht robust!</v>
      </c>
      <c r="L912" s="16" t="str">
        <f t="shared" si="43"/>
        <v>ACHTUNG! Anzahl Beobachtungen unter 10, Mittelwert und P95 sind statistisch nicht robust!</v>
      </c>
      <c r="M912" s="16" t="str">
        <f t="shared" si="44"/>
        <v>ACHTUNG! Anzahl Beobachtungen unter 60, P95 ist statistisch nicht robust!</v>
      </c>
    </row>
    <row r="913" spans="1:13" ht="16.5" x14ac:dyDescent="0.3">
      <c r="A913" s="9">
        <v>5</v>
      </c>
      <c r="B913" s="96" t="s">
        <v>3800</v>
      </c>
      <c r="C913" s="64">
        <v>3148</v>
      </c>
      <c r="D913" s="9" t="s">
        <v>4012</v>
      </c>
      <c r="E913" s="9">
        <v>1</v>
      </c>
      <c r="F913" s="11">
        <v>0.195369030390738</v>
      </c>
      <c r="G913" s="107"/>
      <c r="H913" s="11"/>
      <c r="I913" s="11"/>
      <c r="J913" s="107"/>
      <c r="K913" s="102" t="str">
        <f t="shared" si="42"/>
        <v>ACHTUNG! Anzahl Beobachtungen unter 10, Mittelwert und P95 sind statistisch nicht robust!</v>
      </c>
      <c r="L913" s="16" t="str">
        <f t="shared" si="43"/>
        <v>ACHTUNG! Anzahl Beobachtungen unter 10, Mittelwert und P95 sind statistisch nicht robust!</v>
      </c>
      <c r="M913" s="16" t="str">
        <f t="shared" si="44"/>
        <v>ACHTUNG! Anzahl Beobachtungen unter 60, P95 ist statistisch nicht robust!</v>
      </c>
    </row>
    <row r="914" spans="1:13" ht="16.5" x14ac:dyDescent="0.3">
      <c r="A914" s="9">
        <v>3</v>
      </c>
      <c r="B914" s="96" t="s">
        <v>1971</v>
      </c>
      <c r="C914" s="64">
        <v>3151</v>
      </c>
      <c r="D914" s="9" t="s">
        <v>2732</v>
      </c>
      <c r="E914" s="9">
        <v>25</v>
      </c>
      <c r="F914" s="11">
        <v>0.143842618693371</v>
      </c>
      <c r="G914" s="107" t="s">
        <v>7615</v>
      </c>
      <c r="H914" s="11">
        <v>0.127520378834762</v>
      </c>
      <c r="I914" s="11">
        <v>0.23058910764902399</v>
      </c>
      <c r="J914" s="107" t="s">
        <v>7616</v>
      </c>
      <c r="K914" s="102" t="str">
        <f t="shared" si="42"/>
        <v>ACHTUNG! Anzahl Beobachtungen unter 60, P95 ist statistisch nicht robust!</v>
      </c>
      <c r="L914" s="16" t="str">
        <f t="shared" si="43"/>
        <v/>
      </c>
      <c r="M914" s="16" t="str">
        <f t="shared" si="44"/>
        <v>ACHTUNG! Anzahl Beobachtungen unter 60, P95 ist statistisch nicht robust!</v>
      </c>
    </row>
    <row r="915" spans="1:13" ht="16.5" x14ac:dyDescent="0.3">
      <c r="A915" s="9">
        <v>4</v>
      </c>
      <c r="B915" s="96" t="s">
        <v>1972</v>
      </c>
      <c r="C915" s="64">
        <v>3152</v>
      </c>
      <c r="D915" s="9" t="s">
        <v>2733</v>
      </c>
      <c r="E915" s="9">
        <v>20</v>
      </c>
      <c r="F915" s="11">
        <v>0.14927643530801499</v>
      </c>
      <c r="G915" s="107" t="s">
        <v>7617</v>
      </c>
      <c r="H915" s="11">
        <v>0.137100983252083</v>
      </c>
      <c r="I915" s="11">
        <v>0.26149686750283702</v>
      </c>
      <c r="J915" s="107" t="s">
        <v>7618</v>
      </c>
      <c r="K915" s="102" t="str">
        <f t="shared" si="42"/>
        <v>ACHTUNG! Anzahl Beobachtungen unter 60, P95 ist statistisch nicht robust!</v>
      </c>
      <c r="L915" s="16" t="str">
        <f t="shared" si="43"/>
        <v/>
      </c>
      <c r="M915" s="16" t="str">
        <f t="shared" si="44"/>
        <v>ACHTUNG! Anzahl Beobachtungen unter 60, P95 ist statistisch nicht robust!</v>
      </c>
    </row>
    <row r="916" spans="1:13" ht="16.5" x14ac:dyDescent="0.3">
      <c r="A916" s="9">
        <v>5</v>
      </c>
      <c r="B916" s="96" t="s">
        <v>1973</v>
      </c>
      <c r="C916" s="64">
        <v>3153</v>
      </c>
      <c r="D916" s="9" t="s">
        <v>2734</v>
      </c>
      <c r="E916" s="9">
        <v>15</v>
      </c>
      <c r="F916" s="11">
        <v>0.147399519022199</v>
      </c>
      <c r="G916" s="107" t="s">
        <v>7619</v>
      </c>
      <c r="H916" s="11">
        <v>0.158162773482839</v>
      </c>
      <c r="I916" s="11">
        <v>0.21670472322971299</v>
      </c>
      <c r="J916" s="107" t="s">
        <v>7620</v>
      </c>
      <c r="K916" s="102" t="str">
        <f t="shared" si="42"/>
        <v>ACHTUNG! Anzahl Beobachtungen unter 60, P95 ist statistisch nicht robust!</v>
      </c>
      <c r="L916" s="16" t="str">
        <f t="shared" si="43"/>
        <v/>
      </c>
      <c r="M916" s="16" t="str">
        <f t="shared" si="44"/>
        <v>ACHTUNG! Anzahl Beobachtungen unter 60, P95 ist statistisch nicht robust!</v>
      </c>
    </row>
    <row r="917" spans="1:13" ht="16.5" x14ac:dyDescent="0.3">
      <c r="A917" s="9">
        <v>2</v>
      </c>
      <c r="B917" s="96" t="s">
        <v>1977</v>
      </c>
      <c r="C917" s="64">
        <v>3179</v>
      </c>
      <c r="D917" s="9" t="s">
        <v>2738</v>
      </c>
      <c r="E917" s="9">
        <v>2541</v>
      </c>
      <c r="F917" s="11">
        <v>0.21703180583871601</v>
      </c>
      <c r="G917" s="107" t="s">
        <v>7621</v>
      </c>
      <c r="H917" s="11">
        <v>0.18738131257076701</v>
      </c>
      <c r="I917" s="11">
        <v>0.585019002271982</v>
      </c>
      <c r="J917" s="107" t="s">
        <v>7622</v>
      </c>
      <c r="K917" s="102" t="str">
        <f t="shared" si="42"/>
        <v/>
      </c>
      <c r="L917" s="16" t="str">
        <f t="shared" si="43"/>
        <v/>
      </c>
      <c r="M917" s="16" t="str">
        <f t="shared" si="44"/>
        <v/>
      </c>
    </row>
    <row r="918" spans="1:13" ht="16.5" x14ac:dyDescent="0.3">
      <c r="A918" s="9">
        <v>3</v>
      </c>
      <c r="B918" s="96" t="s">
        <v>1978</v>
      </c>
      <c r="C918" s="64">
        <v>3180</v>
      </c>
      <c r="D918" s="9" t="s">
        <v>7</v>
      </c>
      <c r="E918" s="9">
        <v>2358</v>
      </c>
      <c r="F918" s="11">
        <v>0.21100941988017399</v>
      </c>
      <c r="G918" s="107" t="s">
        <v>7623</v>
      </c>
      <c r="H918" s="11">
        <v>0.17664240857910801</v>
      </c>
      <c r="I918" s="11">
        <v>0.56596802078953901</v>
      </c>
      <c r="J918" s="107" t="s">
        <v>7624</v>
      </c>
      <c r="K918" s="102" t="str">
        <f t="shared" si="42"/>
        <v/>
      </c>
      <c r="L918" s="16" t="str">
        <f t="shared" si="43"/>
        <v/>
      </c>
      <c r="M918" s="16" t="str">
        <f t="shared" si="44"/>
        <v/>
      </c>
    </row>
    <row r="919" spans="1:13" ht="16.5" x14ac:dyDescent="0.3">
      <c r="A919" s="9">
        <v>3</v>
      </c>
      <c r="B919" s="96" t="s">
        <v>1979</v>
      </c>
      <c r="C919" s="64">
        <v>3181</v>
      </c>
      <c r="D919" s="9" t="s">
        <v>2739</v>
      </c>
      <c r="E919" s="9">
        <v>290</v>
      </c>
      <c r="F919" s="11">
        <v>0.185194891349893</v>
      </c>
      <c r="G919" s="107" t="s">
        <v>7625</v>
      </c>
      <c r="H919" s="11">
        <v>0.225828362978405</v>
      </c>
      <c r="I919" s="11">
        <v>0.58603284354944296</v>
      </c>
      <c r="J919" s="107" t="s">
        <v>7626</v>
      </c>
      <c r="K919" s="102" t="str">
        <f t="shared" si="42"/>
        <v/>
      </c>
      <c r="L919" s="16" t="str">
        <f t="shared" si="43"/>
        <v/>
      </c>
      <c r="M919" s="16" t="str">
        <f t="shared" si="44"/>
        <v/>
      </c>
    </row>
    <row r="920" spans="1:13" ht="16.5" x14ac:dyDescent="0.3">
      <c r="A920" s="9">
        <v>3</v>
      </c>
      <c r="B920" s="96" t="s">
        <v>3240</v>
      </c>
      <c r="C920" s="64">
        <v>3185</v>
      </c>
      <c r="D920" s="9" t="s">
        <v>3553</v>
      </c>
      <c r="E920" s="9">
        <v>1</v>
      </c>
      <c r="F920" s="11">
        <v>0.32028469750889699</v>
      </c>
      <c r="G920" s="107"/>
      <c r="H920" s="11"/>
      <c r="I920" s="11"/>
      <c r="J920" s="107"/>
      <c r="K920" s="102" t="str">
        <f t="shared" si="42"/>
        <v>ACHTUNG! Anzahl Beobachtungen unter 10, Mittelwert und P95 sind statistisch nicht robust!</v>
      </c>
      <c r="L920" s="16" t="str">
        <f t="shared" si="43"/>
        <v>ACHTUNG! Anzahl Beobachtungen unter 10, Mittelwert und P95 sind statistisch nicht robust!</v>
      </c>
      <c r="M920" s="16" t="str">
        <f t="shared" si="44"/>
        <v>ACHTUNG! Anzahl Beobachtungen unter 60, P95 ist statistisch nicht robust!</v>
      </c>
    </row>
    <row r="921" spans="1:13" ht="16.5" x14ac:dyDescent="0.3">
      <c r="A921" s="9">
        <v>4</v>
      </c>
      <c r="B921" s="96" t="s">
        <v>3801</v>
      </c>
      <c r="C921" s="64">
        <v>3188</v>
      </c>
      <c r="D921" s="9" t="s">
        <v>4013</v>
      </c>
      <c r="E921" s="9">
        <v>1</v>
      </c>
      <c r="F921" s="11">
        <v>0.32028469750889699</v>
      </c>
      <c r="G921" s="107"/>
      <c r="H921" s="11"/>
      <c r="I921" s="11"/>
      <c r="J921" s="107"/>
      <c r="K921" s="102" t="str">
        <f t="shared" si="42"/>
        <v>ACHTUNG! Anzahl Beobachtungen unter 10, Mittelwert und P95 sind statistisch nicht robust!</v>
      </c>
      <c r="L921" s="16" t="str">
        <f t="shared" si="43"/>
        <v>ACHTUNG! Anzahl Beobachtungen unter 10, Mittelwert und P95 sind statistisch nicht robust!</v>
      </c>
      <c r="M921" s="16" t="str">
        <f t="shared" si="44"/>
        <v>ACHTUNG! Anzahl Beobachtungen unter 60, P95 ist statistisch nicht robust!</v>
      </c>
    </row>
    <row r="922" spans="1:13" ht="16.5" x14ac:dyDescent="0.3">
      <c r="A922" s="9">
        <v>1</v>
      </c>
      <c r="B922" s="96" t="s">
        <v>1981</v>
      </c>
      <c r="C922" s="64">
        <v>3189</v>
      </c>
      <c r="D922" s="9" t="s">
        <v>2741</v>
      </c>
      <c r="E922" s="9">
        <v>1634</v>
      </c>
      <c r="F922" s="11">
        <v>3.00755136256103</v>
      </c>
      <c r="G922" s="107" t="s">
        <v>7627</v>
      </c>
      <c r="H922" s="11">
        <v>2.9214000522578401</v>
      </c>
      <c r="I922" s="11">
        <v>8.4886524676495192</v>
      </c>
      <c r="J922" s="107" t="s">
        <v>7628</v>
      </c>
      <c r="K922" s="102" t="str">
        <f t="shared" si="42"/>
        <v/>
      </c>
      <c r="L922" s="16" t="str">
        <f t="shared" si="43"/>
        <v/>
      </c>
      <c r="M922" s="16" t="str">
        <f t="shared" si="44"/>
        <v/>
      </c>
    </row>
    <row r="923" spans="1:13" ht="16.5" x14ac:dyDescent="0.3">
      <c r="A923" s="9">
        <v>2</v>
      </c>
      <c r="B923" s="96" t="s">
        <v>1982</v>
      </c>
      <c r="C923" s="64">
        <v>3190</v>
      </c>
      <c r="D923" s="9" t="s">
        <v>2742</v>
      </c>
      <c r="E923" s="9">
        <v>1572</v>
      </c>
      <c r="F923" s="11">
        <v>3.0649594687257902</v>
      </c>
      <c r="G923" s="107" t="s">
        <v>7629</v>
      </c>
      <c r="H923" s="11">
        <v>2.9462906041418901</v>
      </c>
      <c r="I923" s="11">
        <v>8.5822036913641497</v>
      </c>
      <c r="J923" s="107" t="s">
        <v>7630</v>
      </c>
      <c r="K923" s="102" t="str">
        <f t="shared" si="42"/>
        <v/>
      </c>
      <c r="L923" s="16" t="str">
        <f t="shared" si="43"/>
        <v/>
      </c>
      <c r="M923" s="16" t="str">
        <f t="shared" si="44"/>
        <v/>
      </c>
    </row>
    <row r="924" spans="1:13" ht="16.5" x14ac:dyDescent="0.3">
      <c r="A924" s="9">
        <v>3</v>
      </c>
      <c r="B924" s="96" t="s">
        <v>1983</v>
      </c>
      <c r="C924" s="64">
        <v>3191</v>
      </c>
      <c r="D924" s="9" t="s">
        <v>2743</v>
      </c>
      <c r="E924" s="9">
        <v>1292</v>
      </c>
      <c r="F924" s="11">
        <v>2.49128595438795</v>
      </c>
      <c r="G924" s="107" t="s">
        <v>7631</v>
      </c>
      <c r="H924" s="11">
        <v>2.4461436141554</v>
      </c>
      <c r="I924" s="11">
        <v>7.5533498976193796</v>
      </c>
      <c r="J924" s="107" t="s">
        <v>7632</v>
      </c>
      <c r="K924" s="102" t="str">
        <f t="shared" si="42"/>
        <v/>
      </c>
      <c r="L924" s="16" t="str">
        <f t="shared" si="43"/>
        <v/>
      </c>
      <c r="M924" s="16" t="str">
        <f t="shared" si="44"/>
        <v/>
      </c>
    </row>
    <row r="925" spans="1:13" ht="16.5" x14ac:dyDescent="0.3">
      <c r="A925" s="9">
        <v>4</v>
      </c>
      <c r="B925" s="96" t="s">
        <v>1984</v>
      </c>
      <c r="C925" s="64">
        <v>3203</v>
      </c>
      <c r="D925" s="9" t="s">
        <v>2744</v>
      </c>
      <c r="E925" s="9">
        <v>353</v>
      </c>
      <c r="F925" s="11">
        <v>3.7366384013446798</v>
      </c>
      <c r="G925" s="107" t="s">
        <v>7633</v>
      </c>
      <c r="H925" s="11">
        <v>2.5880357179479998</v>
      </c>
      <c r="I925" s="11">
        <v>9.69656733030914</v>
      </c>
      <c r="J925" s="107" t="s">
        <v>7634</v>
      </c>
      <c r="K925" s="102" t="str">
        <f t="shared" si="42"/>
        <v/>
      </c>
      <c r="L925" s="16" t="str">
        <f t="shared" si="43"/>
        <v/>
      </c>
      <c r="M925" s="16" t="str">
        <f t="shared" si="44"/>
        <v/>
      </c>
    </row>
    <row r="926" spans="1:13" ht="16.5" x14ac:dyDescent="0.3">
      <c r="A926" s="9">
        <v>4</v>
      </c>
      <c r="B926" s="96" t="s">
        <v>1985</v>
      </c>
      <c r="C926" s="64">
        <v>3204</v>
      </c>
      <c r="D926" s="9" t="s">
        <v>2745</v>
      </c>
      <c r="E926" s="9">
        <v>426</v>
      </c>
      <c r="F926" s="11">
        <v>2.1486569314668098</v>
      </c>
      <c r="G926" s="107" t="s">
        <v>7635</v>
      </c>
      <c r="H926" s="11">
        <v>1.13196877775195</v>
      </c>
      <c r="I926" s="11">
        <v>4.1853499157855802</v>
      </c>
      <c r="J926" s="107" t="s">
        <v>7636</v>
      </c>
      <c r="K926" s="102" t="str">
        <f t="shared" si="42"/>
        <v/>
      </c>
      <c r="L926" s="16" t="str">
        <f t="shared" si="43"/>
        <v/>
      </c>
      <c r="M926" s="16" t="str">
        <f t="shared" si="44"/>
        <v/>
      </c>
    </row>
    <row r="927" spans="1:13" ht="16.5" x14ac:dyDescent="0.3">
      <c r="A927" s="9">
        <v>4</v>
      </c>
      <c r="B927" s="96" t="s">
        <v>3242</v>
      </c>
      <c r="C927" s="64">
        <v>3206</v>
      </c>
      <c r="D927" s="9" t="s">
        <v>3555</v>
      </c>
      <c r="E927" s="9">
        <v>20</v>
      </c>
      <c r="F927" s="11">
        <v>3.6329767675494602</v>
      </c>
      <c r="G927" s="107" t="s">
        <v>7637</v>
      </c>
      <c r="H927" s="11">
        <v>2.22477727689088</v>
      </c>
      <c r="I927" s="11">
        <v>8.7891084080317707</v>
      </c>
      <c r="J927" s="107" t="s">
        <v>7638</v>
      </c>
      <c r="K927" s="102" t="str">
        <f t="shared" si="42"/>
        <v>ACHTUNG! Anzahl Beobachtungen unter 60, P95 ist statistisch nicht robust!</v>
      </c>
      <c r="L927" s="16" t="str">
        <f t="shared" si="43"/>
        <v/>
      </c>
      <c r="M927" s="16" t="str">
        <f t="shared" si="44"/>
        <v>ACHTUNG! Anzahl Beobachtungen unter 60, P95 ist statistisch nicht robust!</v>
      </c>
    </row>
    <row r="928" spans="1:13" ht="16.5" x14ac:dyDescent="0.3">
      <c r="A928" s="9">
        <v>4</v>
      </c>
      <c r="B928" s="96" t="s">
        <v>3243</v>
      </c>
      <c r="C928" s="64">
        <v>3207</v>
      </c>
      <c r="D928" s="9" t="s">
        <v>3556</v>
      </c>
      <c r="E928" s="9">
        <v>22</v>
      </c>
      <c r="F928" s="11">
        <v>2.0106222012247699</v>
      </c>
      <c r="G928" s="107" t="s">
        <v>7639</v>
      </c>
      <c r="H928" s="11">
        <v>1.51384110277447</v>
      </c>
      <c r="I928" s="11">
        <v>4.3334823826252498</v>
      </c>
      <c r="J928" s="107" t="s">
        <v>7640</v>
      </c>
      <c r="K928" s="102" t="str">
        <f t="shared" si="42"/>
        <v>ACHTUNG! Anzahl Beobachtungen unter 60, P95 ist statistisch nicht robust!</v>
      </c>
      <c r="L928" s="16" t="str">
        <f t="shared" si="43"/>
        <v/>
      </c>
      <c r="M928" s="16" t="str">
        <f t="shared" si="44"/>
        <v>ACHTUNG! Anzahl Beobachtungen unter 60, P95 ist statistisch nicht robust!</v>
      </c>
    </row>
    <row r="929" spans="1:13" ht="16.5" x14ac:dyDescent="0.3">
      <c r="A929" s="9">
        <v>4</v>
      </c>
      <c r="B929" s="96" t="s">
        <v>1986</v>
      </c>
      <c r="C929" s="64">
        <v>3208</v>
      </c>
      <c r="D929" s="9" t="s">
        <v>2746</v>
      </c>
      <c r="E929" s="9">
        <v>25</v>
      </c>
      <c r="F929" s="11">
        <v>1.6989276916451299</v>
      </c>
      <c r="G929" s="107" t="s">
        <v>7641</v>
      </c>
      <c r="H929" s="11">
        <v>1.4332706570667</v>
      </c>
      <c r="I929" s="11">
        <v>4.4275345938662003</v>
      </c>
      <c r="J929" s="107" t="s">
        <v>7642</v>
      </c>
      <c r="K929" s="102" t="str">
        <f t="shared" si="42"/>
        <v>ACHTUNG! Anzahl Beobachtungen unter 60, P95 ist statistisch nicht robust!</v>
      </c>
      <c r="L929" s="16" t="str">
        <f t="shared" si="43"/>
        <v/>
      </c>
      <c r="M929" s="16" t="str">
        <f t="shared" si="44"/>
        <v>ACHTUNG! Anzahl Beobachtungen unter 60, P95 ist statistisch nicht robust!</v>
      </c>
    </row>
    <row r="930" spans="1:13" ht="16.5" x14ac:dyDescent="0.3">
      <c r="A930" s="9">
        <v>4</v>
      </c>
      <c r="B930" s="96" t="s">
        <v>1987</v>
      </c>
      <c r="C930" s="64">
        <v>3215</v>
      </c>
      <c r="D930" s="9" t="s">
        <v>2747</v>
      </c>
      <c r="E930" s="9">
        <v>38</v>
      </c>
      <c r="F930" s="11">
        <v>3.76087649402261</v>
      </c>
      <c r="G930" s="107" t="s">
        <v>7643</v>
      </c>
      <c r="H930" s="11">
        <v>2.5157087262483602</v>
      </c>
      <c r="I930" s="11">
        <v>8.61926194345995</v>
      </c>
      <c r="J930" s="107" t="s">
        <v>7644</v>
      </c>
      <c r="K930" s="102" t="str">
        <f t="shared" si="42"/>
        <v>ACHTUNG! Anzahl Beobachtungen unter 60, P95 ist statistisch nicht robust!</v>
      </c>
      <c r="L930" s="16" t="str">
        <f t="shared" si="43"/>
        <v/>
      </c>
      <c r="M930" s="16" t="str">
        <f t="shared" si="44"/>
        <v>ACHTUNG! Anzahl Beobachtungen unter 60, P95 ist statistisch nicht robust!</v>
      </c>
    </row>
    <row r="931" spans="1:13" ht="16.5" x14ac:dyDescent="0.3">
      <c r="A931" s="9">
        <v>4</v>
      </c>
      <c r="B931" s="96" t="s">
        <v>1988</v>
      </c>
      <c r="C931" s="64">
        <v>3217</v>
      </c>
      <c r="D931" s="9" t="s">
        <v>2748</v>
      </c>
      <c r="E931" s="9">
        <v>486</v>
      </c>
      <c r="F931" s="11">
        <v>0.17582121831347999</v>
      </c>
      <c r="G931" s="107" t="s">
        <v>7645</v>
      </c>
      <c r="H931" s="11">
        <v>0.31911978068533198</v>
      </c>
      <c r="I931" s="11">
        <v>0.62192005645174597</v>
      </c>
      <c r="J931" s="107" t="s">
        <v>7646</v>
      </c>
      <c r="K931" s="102" t="str">
        <f t="shared" si="42"/>
        <v/>
      </c>
      <c r="L931" s="16" t="str">
        <f t="shared" si="43"/>
        <v/>
      </c>
      <c r="M931" s="16" t="str">
        <f t="shared" si="44"/>
        <v/>
      </c>
    </row>
    <row r="932" spans="1:13" ht="16.5" x14ac:dyDescent="0.3">
      <c r="A932" s="9">
        <v>4</v>
      </c>
      <c r="B932" s="96" t="s">
        <v>3802</v>
      </c>
      <c r="C932" s="64">
        <v>3221</v>
      </c>
      <c r="D932" s="9" t="s">
        <v>4014</v>
      </c>
      <c r="E932" s="9">
        <v>20</v>
      </c>
      <c r="F932" s="11">
        <v>1.8050657815978799</v>
      </c>
      <c r="G932" s="107" t="s">
        <v>7647</v>
      </c>
      <c r="H932" s="11">
        <v>1.3695302195247001</v>
      </c>
      <c r="I932" s="11">
        <v>3.7311897300437602</v>
      </c>
      <c r="J932" s="107" t="s">
        <v>7648</v>
      </c>
      <c r="K932" s="102" t="str">
        <f t="shared" si="42"/>
        <v>ACHTUNG! Anzahl Beobachtungen unter 60, P95 ist statistisch nicht robust!</v>
      </c>
      <c r="L932" s="16" t="str">
        <f t="shared" si="43"/>
        <v/>
      </c>
      <c r="M932" s="16" t="str">
        <f t="shared" si="44"/>
        <v>ACHTUNG! Anzahl Beobachtungen unter 60, P95 ist statistisch nicht robust!</v>
      </c>
    </row>
    <row r="933" spans="1:13" ht="16.5" x14ac:dyDescent="0.3">
      <c r="A933" s="9">
        <v>4</v>
      </c>
      <c r="B933" s="96" t="s">
        <v>1990</v>
      </c>
      <c r="C933" s="64">
        <v>3222</v>
      </c>
      <c r="D933" s="9" t="s">
        <v>2750</v>
      </c>
      <c r="E933" s="9">
        <v>10</v>
      </c>
      <c r="F933" s="11">
        <v>3.8298840849146201</v>
      </c>
      <c r="G933" s="107" t="s">
        <v>7649</v>
      </c>
      <c r="H933" s="11">
        <v>2.52761102980709</v>
      </c>
      <c r="I933" s="11">
        <v>7.2463768115942004</v>
      </c>
      <c r="J933" s="107" t="s">
        <v>7650</v>
      </c>
      <c r="K933" s="102" t="str">
        <f t="shared" si="42"/>
        <v>ACHTUNG! Anzahl Beobachtungen unter 60, P95 ist statistisch nicht robust!</v>
      </c>
      <c r="L933" s="16" t="str">
        <f t="shared" si="43"/>
        <v/>
      </c>
      <c r="M933" s="16" t="str">
        <f t="shared" si="44"/>
        <v>ACHTUNG! Anzahl Beobachtungen unter 60, P95 ist statistisch nicht robust!</v>
      </c>
    </row>
    <row r="934" spans="1:13" ht="16.5" x14ac:dyDescent="0.3">
      <c r="A934" s="9">
        <v>4</v>
      </c>
      <c r="B934" s="96" t="s">
        <v>1991</v>
      </c>
      <c r="C934" s="64">
        <v>3223</v>
      </c>
      <c r="D934" s="9" t="s">
        <v>2751</v>
      </c>
      <c r="E934" s="9">
        <v>13</v>
      </c>
      <c r="F934" s="11">
        <v>3.20891914351692</v>
      </c>
      <c r="G934" s="107" t="s">
        <v>7651</v>
      </c>
      <c r="H934" s="11">
        <v>4.15356618549872</v>
      </c>
      <c r="I934" s="11">
        <v>11.689857463809499</v>
      </c>
      <c r="J934" s="107" t="s">
        <v>7652</v>
      </c>
      <c r="K934" s="102" t="str">
        <f t="shared" si="42"/>
        <v>ACHTUNG! Anzahl Beobachtungen unter 60, P95 ist statistisch nicht robust!</v>
      </c>
      <c r="L934" s="16" t="str">
        <f t="shared" si="43"/>
        <v/>
      </c>
      <c r="M934" s="16" t="str">
        <f t="shared" si="44"/>
        <v>ACHTUNG! Anzahl Beobachtungen unter 60, P95 ist statistisch nicht robust!</v>
      </c>
    </row>
    <row r="935" spans="1:13" ht="16.5" x14ac:dyDescent="0.3">
      <c r="A935" s="9">
        <v>4</v>
      </c>
      <c r="B935" s="96" t="s">
        <v>1992</v>
      </c>
      <c r="C935" s="64">
        <v>3226</v>
      </c>
      <c r="D935" s="9" t="s">
        <v>2752</v>
      </c>
      <c r="E935" s="9">
        <v>47</v>
      </c>
      <c r="F935" s="11">
        <v>3.2455355609933401</v>
      </c>
      <c r="G935" s="107" t="s">
        <v>7653</v>
      </c>
      <c r="H935" s="11">
        <v>1.54222233192244</v>
      </c>
      <c r="I935" s="11">
        <v>6.5703152964060099</v>
      </c>
      <c r="J935" s="107" t="s">
        <v>7654</v>
      </c>
      <c r="K935" s="102" t="str">
        <f t="shared" si="42"/>
        <v>ACHTUNG! Anzahl Beobachtungen unter 60, P95 ist statistisch nicht robust!</v>
      </c>
      <c r="L935" s="16" t="str">
        <f t="shared" si="43"/>
        <v/>
      </c>
      <c r="M935" s="16" t="str">
        <f t="shared" si="44"/>
        <v>ACHTUNG! Anzahl Beobachtungen unter 60, P95 ist statistisch nicht robust!</v>
      </c>
    </row>
    <row r="936" spans="1:13" ht="16.5" x14ac:dyDescent="0.3">
      <c r="A936" s="9">
        <v>3</v>
      </c>
      <c r="B936" s="96" t="s">
        <v>3803</v>
      </c>
      <c r="C936" s="64">
        <v>3238</v>
      </c>
      <c r="D936" s="9" t="s">
        <v>4015</v>
      </c>
      <c r="E936" s="9">
        <v>40</v>
      </c>
      <c r="F936" s="11">
        <v>3.09397719803329</v>
      </c>
      <c r="G936" s="107" t="s">
        <v>7655</v>
      </c>
      <c r="H936" s="11">
        <v>2.0075332449216101</v>
      </c>
      <c r="I936" s="11">
        <v>4.4774593681223296</v>
      </c>
      <c r="J936" s="107" t="s">
        <v>7656</v>
      </c>
      <c r="K936" s="102" t="str">
        <f t="shared" si="42"/>
        <v>ACHTUNG! Anzahl Beobachtungen unter 60, P95 ist statistisch nicht robust!</v>
      </c>
      <c r="L936" s="16" t="str">
        <f t="shared" si="43"/>
        <v/>
      </c>
      <c r="M936" s="16" t="str">
        <f t="shared" si="44"/>
        <v>ACHTUNG! Anzahl Beobachtungen unter 60, P95 ist statistisch nicht robust!</v>
      </c>
    </row>
    <row r="937" spans="1:13" ht="16.5" x14ac:dyDescent="0.3">
      <c r="A937" s="9">
        <v>4</v>
      </c>
      <c r="B937" s="96" t="s">
        <v>3804</v>
      </c>
      <c r="C937" s="64">
        <v>3239</v>
      </c>
      <c r="D937" s="9" t="s">
        <v>4016</v>
      </c>
      <c r="E937" s="9">
        <v>7</v>
      </c>
      <c r="F937" s="11">
        <v>2.8760402174425601</v>
      </c>
      <c r="G937" s="107" t="s">
        <v>7657</v>
      </c>
      <c r="H937" s="11">
        <v>0.71679913236406201</v>
      </c>
      <c r="I937" s="11">
        <v>3.7941674420879599</v>
      </c>
      <c r="J937" s="107" t="s">
        <v>7658</v>
      </c>
      <c r="K937" s="102" t="str">
        <f t="shared" si="42"/>
        <v>ACHTUNG! Anzahl Beobachtungen unter 10, Mittelwert und P95 sind statistisch nicht robust!</v>
      </c>
      <c r="L937" s="16" t="str">
        <f t="shared" si="43"/>
        <v>ACHTUNG! Anzahl Beobachtungen unter 10, Mittelwert und P95 sind statistisch nicht robust!</v>
      </c>
      <c r="M937" s="16" t="str">
        <f t="shared" si="44"/>
        <v>ACHTUNG! Anzahl Beobachtungen unter 60, P95 ist statistisch nicht robust!</v>
      </c>
    </row>
    <row r="938" spans="1:13" ht="16.5" x14ac:dyDescent="0.3">
      <c r="A938" s="9">
        <v>4</v>
      </c>
      <c r="B938" s="96" t="s">
        <v>3805</v>
      </c>
      <c r="C938" s="64">
        <v>3240</v>
      </c>
      <c r="D938" s="9" t="s">
        <v>4017</v>
      </c>
      <c r="E938" s="9">
        <v>23</v>
      </c>
      <c r="F938" s="11">
        <v>2.7235243771328501</v>
      </c>
      <c r="G938" s="107" t="s">
        <v>7659</v>
      </c>
      <c r="H938" s="11">
        <v>1.0111208766106701</v>
      </c>
      <c r="I938" s="11">
        <v>4.3218661544232697</v>
      </c>
      <c r="J938" s="107" t="s">
        <v>7660</v>
      </c>
      <c r="K938" s="102" t="str">
        <f t="shared" si="42"/>
        <v>ACHTUNG! Anzahl Beobachtungen unter 60, P95 ist statistisch nicht robust!</v>
      </c>
      <c r="L938" s="16" t="str">
        <f t="shared" si="43"/>
        <v/>
      </c>
      <c r="M938" s="16" t="str">
        <f t="shared" si="44"/>
        <v>ACHTUNG! Anzahl Beobachtungen unter 60, P95 ist statistisch nicht robust!</v>
      </c>
    </row>
    <row r="939" spans="1:13" ht="16.5" x14ac:dyDescent="0.3">
      <c r="A939" s="9">
        <v>4</v>
      </c>
      <c r="B939" s="96" t="s">
        <v>6111</v>
      </c>
      <c r="C939" s="64">
        <v>3246</v>
      </c>
      <c r="D939" s="9" t="s">
        <v>4018</v>
      </c>
      <c r="E939" s="9">
        <v>8</v>
      </c>
      <c r="F939" s="11">
        <v>3.5400669627032899</v>
      </c>
      <c r="G939" s="107" t="s">
        <v>7661</v>
      </c>
      <c r="H939" s="11">
        <v>3.7775113658336599</v>
      </c>
      <c r="I939" s="11">
        <v>7.6172119413933403</v>
      </c>
      <c r="J939" s="107" t="s">
        <v>7662</v>
      </c>
      <c r="K939" s="102" t="str">
        <f t="shared" si="42"/>
        <v>ACHTUNG! Anzahl Beobachtungen unter 10, Mittelwert und P95 sind statistisch nicht robust!</v>
      </c>
      <c r="L939" s="16" t="str">
        <f t="shared" si="43"/>
        <v>ACHTUNG! Anzahl Beobachtungen unter 10, Mittelwert und P95 sind statistisch nicht robust!</v>
      </c>
      <c r="M939" s="16" t="str">
        <f t="shared" si="44"/>
        <v>ACHTUNG! Anzahl Beobachtungen unter 60, P95 ist statistisch nicht robust!</v>
      </c>
    </row>
    <row r="940" spans="1:13" ht="16.5" x14ac:dyDescent="0.3">
      <c r="A940" s="9">
        <v>3</v>
      </c>
      <c r="B940" s="96" t="s">
        <v>4552</v>
      </c>
      <c r="C940" s="64">
        <v>3253</v>
      </c>
      <c r="D940" s="9" t="s">
        <v>2756</v>
      </c>
      <c r="E940" s="9">
        <v>251</v>
      </c>
      <c r="F940" s="11">
        <v>4.4837692411399601</v>
      </c>
      <c r="G940" s="107" t="s">
        <v>7663</v>
      </c>
      <c r="H940" s="11">
        <v>3.1938821980654901</v>
      </c>
      <c r="I940" s="11">
        <v>10.8449449679387</v>
      </c>
      <c r="J940" s="107" t="s">
        <v>7664</v>
      </c>
      <c r="K940" s="102" t="str">
        <f t="shared" si="42"/>
        <v/>
      </c>
      <c r="L940" s="16" t="str">
        <f t="shared" si="43"/>
        <v/>
      </c>
      <c r="M940" s="16" t="str">
        <f t="shared" si="44"/>
        <v/>
      </c>
    </row>
    <row r="941" spans="1:13" ht="16.5" x14ac:dyDescent="0.3">
      <c r="A941" s="9">
        <v>4</v>
      </c>
      <c r="B941" s="96" t="s">
        <v>4554</v>
      </c>
      <c r="C941" s="64">
        <v>3254</v>
      </c>
      <c r="D941" s="9" t="s">
        <v>2757</v>
      </c>
      <c r="E941" s="9">
        <v>108</v>
      </c>
      <c r="F941" s="11">
        <v>4.1123013740262797</v>
      </c>
      <c r="G941" s="107" t="s">
        <v>7665</v>
      </c>
      <c r="H941" s="11">
        <v>2.0586580537605799</v>
      </c>
      <c r="I941" s="11">
        <v>8.0395302679292904</v>
      </c>
      <c r="J941" s="107" t="s">
        <v>7666</v>
      </c>
      <c r="K941" s="102" t="str">
        <f t="shared" si="42"/>
        <v/>
      </c>
      <c r="L941" s="16" t="str">
        <f t="shared" si="43"/>
        <v/>
      </c>
      <c r="M941" s="16" t="str">
        <f t="shared" si="44"/>
        <v/>
      </c>
    </row>
    <row r="942" spans="1:13" ht="16.5" x14ac:dyDescent="0.3">
      <c r="A942" s="9">
        <v>4</v>
      </c>
      <c r="B942" s="96" t="s">
        <v>4557</v>
      </c>
      <c r="C942" s="64">
        <v>3255</v>
      </c>
      <c r="D942" s="9" t="s">
        <v>2758</v>
      </c>
      <c r="E942" s="9">
        <v>146</v>
      </c>
      <c r="F942" s="11">
        <v>4.65954365262695</v>
      </c>
      <c r="G942" s="107" t="s">
        <v>7667</v>
      </c>
      <c r="H942" s="11">
        <v>3.6261643933657202</v>
      </c>
      <c r="I942" s="11">
        <v>13.032991579844399</v>
      </c>
      <c r="J942" s="107" t="s">
        <v>7668</v>
      </c>
      <c r="K942" s="102" t="str">
        <f t="shared" si="42"/>
        <v/>
      </c>
      <c r="L942" s="16" t="str">
        <f t="shared" si="43"/>
        <v/>
      </c>
      <c r="M942" s="16" t="str">
        <f t="shared" si="44"/>
        <v/>
      </c>
    </row>
    <row r="943" spans="1:13" ht="16.5" x14ac:dyDescent="0.3">
      <c r="A943" s="9">
        <v>3</v>
      </c>
      <c r="B943" s="96" t="s">
        <v>5821</v>
      </c>
      <c r="C943" s="64">
        <v>3256</v>
      </c>
      <c r="D943" s="9" t="s">
        <v>3557</v>
      </c>
      <c r="E943" s="9">
        <v>104</v>
      </c>
      <c r="F943" s="11">
        <v>3.09906095056472</v>
      </c>
      <c r="G943" s="107" t="s">
        <v>7669</v>
      </c>
      <c r="H943" s="11">
        <v>3.0772257463232702</v>
      </c>
      <c r="I943" s="11">
        <v>8.8712882810165894</v>
      </c>
      <c r="J943" s="107" t="s">
        <v>7670</v>
      </c>
      <c r="K943" s="102" t="str">
        <f t="shared" si="42"/>
        <v/>
      </c>
      <c r="L943" s="16" t="str">
        <f t="shared" si="43"/>
        <v/>
      </c>
      <c r="M943" s="16" t="str">
        <f t="shared" si="44"/>
        <v/>
      </c>
    </row>
    <row r="944" spans="1:13" ht="16.5" x14ac:dyDescent="0.3">
      <c r="A944" s="9">
        <v>2</v>
      </c>
      <c r="B944" s="96" t="s">
        <v>1994</v>
      </c>
      <c r="C944" s="64">
        <v>3260</v>
      </c>
      <c r="D944" s="9" t="s">
        <v>2759</v>
      </c>
      <c r="E944" s="9">
        <v>36</v>
      </c>
      <c r="F944" s="11">
        <v>0.48816754801767398</v>
      </c>
      <c r="G944" s="107" t="s">
        <v>7671</v>
      </c>
      <c r="H944" s="11">
        <v>0.58768028248997495</v>
      </c>
      <c r="I944" s="11">
        <v>1.71987293114671</v>
      </c>
      <c r="J944" s="107" t="s">
        <v>7672</v>
      </c>
      <c r="K944" s="102" t="str">
        <f t="shared" si="42"/>
        <v>ACHTUNG! Anzahl Beobachtungen unter 60, P95 ist statistisch nicht robust!</v>
      </c>
      <c r="L944" s="16" t="str">
        <f t="shared" si="43"/>
        <v/>
      </c>
      <c r="M944" s="16" t="str">
        <f t="shared" si="44"/>
        <v>ACHTUNG! Anzahl Beobachtungen unter 60, P95 ist statistisch nicht robust!</v>
      </c>
    </row>
    <row r="945" spans="1:13" ht="16.5" x14ac:dyDescent="0.3">
      <c r="A945" s="9">
        <v>3</v>
      </c>
      <c r="B945" s="96" t="s">
        <v>1995</v>
      </c>
      <c r="C945" s="64">
        <v>3261</v>
      </c>
      <c r="D945" s="9" t="s">
        <v>2760</v>
      </c>
      <c r="E945" s="9">
        <v>28</v>
      </c>
      <c r="F945" s="11">
        <v>0.32411759717753502</v>
      </c>
      <c r="G945" s="107" t="s">
        <v>7673</v>
      </c>
      <c r="H945" s="11">
        <v>0.34233472695901901</v>
      </c>
      <c r="I945" s="11">
        <v>1.03522417688295</v>
      </c>
      <c r="J945" s="107" t="s">
        <v>7674</v>
      </c>
      <c r="K945" s="102" t="str">
        <f t="shared" si="42"/>
        <v>ACHTUNG! Anzahl Beobachtungen unter 60, P95 ist statistisch nicht robust!</v>
      </c>
      <c r="L945" s="16" t="str">
        <f t="shared" si="43"/>
        <v/>
      </c>
      <c r="M945" s="16" t="str">
        <f t="shared" si="44"/>
        <v>ACHTUNG! Anzahl Beobachtungen unter 60, P95 ist statistisch nicht robust!</v>
      </c>
    </row>
    <row r="946" spans="1:13" ht="16.5" x14ac:dyDescent="0.3">
      <c r="A946" s="9">
        <v>4</v>
      </c>
      <c r="B946" s="96" t="s">
        <v>1996</v>
      </c>
      <c r="C946" s="64">
        <v>3262</v>
      </c>
      <c r="D946" s="9" t="s">
        <v>2761</v>
      </c>
      <c r="E946" s="9">
        <v>27</v>
      </c>
      <c r="F946" s="11">
        <v>0.315526618412587</v>
      </c>
      <c r="G946" s="107" t="s">
        <v>7675</v>
      </c>
      <c r="H946" s="11">
        <v>0.34248796139825</v>
      </c>
      <c r="I946" s="11">
        <v>1.0377562377487599</v>
      </c>
      <c r="J946" s="107" t="s">
        <v>7676</v>
      </c>
      <c r="K946" s="102" t="str">
        <f t="shared" si="42"/>
        <v>ACHTUNG! Anzahl Beobachtungen unter 60, P95 ist statistisch nicht robust!</v>
      </c>
      <c r="L946" s="16" t="str">
        <f t="shared" si="43"/>
        <v/>
      </c>
      <c r="M946" s="16" t="str">
        <f t="shared" si="44"/>
        <v>ACHTUNG! Anzahl Beobachtungen unter 60, P95 ist statistisch nicht robust!</v>
      </c>
    </row>
    <row r="947" spans="1:13" ht="16.5" x14ac:dyDescent="0.3">
      <c r="A947" s="9">
        <v>4</v>
      </c>
      <c r="B947" s="96" t="s">
        <v>3806</v>
      </c>
      <c r="C947" s="64">
        <v>3281</v>
      </c>
      <c r="D947" s="9" t="s">
        <v>4019</v>
      </c>
      <c r="E947" s="9">
        <v>1</v>
      </c>
      <c r="F947" s="11">
        <v>0.65916576901051105</v>
      </c>
      <c r="G947" s="107"/>
      <c r="H947" s="11"/>
      <c r="I947" s="11"/>
      <c r="J947" s="107"/>
      <c r="K947" s="102" t="str">
        <f t="shared" si="42"/>
        <v>ACHTUNG! Anzahl Beobachtungen unter 10, Mittelwert und P95 sind statistisch nicht robust!</v>
      </c>
      <c r="L947" s="16" t="str">
        <f t="shared" si="43"/>
        <v>ACHTUNG! Anzahl Beobachtungen unter 10, Mittelwert und P95 sind statistisch nicht robust!</v>
      </c>
      <c r="M947" s="16" t="str">
        <f t="shared" si="44"/>
        <v>ACHTUNG! Anzahl Beobachtungen unter 60, P95 ist statistisch nicht robust!</v>
      </c>
    </row>
    <row r="948" spans="1:13" ht="16.5" x14ac:dyDescent="0.3">
      <c r="A948" s="9">
        <v>2</v>
      </c>
      <c r="B948" s="96" t="s">
        <v>1998</v>
      </c>
      <c r="C948" s="64">
        <v>3288</v>
      </c>
      <c r="D948" s="9" t="s">
        <v>2763</v>
      </c>
      <c r="E948" s="9">
        <v>83</v>
      </c>
      <c r="F948" s="11">
        <v>0.878151330066823</v>
      </c>
      <c r="G948" s="107" t="s">
        <v>7677</v>
      </c>
      <c r="H948" s="11">
        <v>0.45584282309672502</v>
      </c>
      <c r="I948" s="11">
        <v>1.44245075562626</v>
      </c>
      <c r="J948" s="107" t="s">
        <v>7678</v>
      </c>
      <c r="K948" s="102" t="str">
        <f t="shared" si="42"/>
        <v/>
      </c>
      <c r="L948" s="16" t="str">
        <f t="shared" si="43"/>
        <v/>
      </c>
      <c r="M948" s="16" t="str">
        <f t="shared" si="44"/>
        <v/>
      </c>
    </row>
    <row r="949" spans="1:13" ht="16.5" x14ac:dyDescent="0.3">
      <c r="A949" s="9">
        <v>3</v>
      </c>
      <c r="B949" s="96" t="s">
        <v>1999</v>
      </c>
      <c r="C949" s="64">
        <v>3289</v>
      </c>
      <c r="D949" s="9" t="s">
        <v>2764</v>
      </c>
      <c r="E949" s="9">
        <v>83</v>
      </c>
      <c r="F949" s="11">
        <v>0.878151330066823</v>
      </c>
      <c r="G949" s="107" t="s">
        <v>7679</v>
      </c>
      <c r="H949" s="11">
        <v>0.45584282309672502</v>
      </c>
      <c r="I949" s="11">
        <v>1.44245075562626</v>
      </c>
      <c r="J949" s="107" t="s">
        <v>7678</v>
      </c>
      <c r="K949" s="102" t="str">
        <f t="shared" si="42"/>
        <v/>
      </c>
      <c r="L949" s="16" t="str">
        <f t="shared" si="43"/>
        <v/>
      </c>
      <c r="M949" s="16" t="str">
        <f t="shared" si="44"/>
        <v/>
      </c>
    </row>
    <row r="950" spans="1:13" ht="16.5" x14ac:dyDescent="0.3">
      <c r="A950" s="9">
        <v>4</v>
      </c>
      <c r="B950" s="96" t="s">
        <v>2000</v>
      </c>
      <c r="C950" s="64">
        <v>3290</v>
      </c>
      <c r="D950" s="9" t="s">
        <v>2765</v>
      </c>
      <c r="E950" s="9">
        <v>83</v>
      </c>
      <c r="F950" s="11">
        <v>0.878151330066823</v>
      </c>
      <c r="G950" s="107" t="s">
        <v>7680</v>
      </c>
      <c r="H950" s="11">
        <v>0.45584282309672502</v>
      </c>
      <c r="I950" s="11">
        <v>1.44245075562626</v>
      </c>
      <c r="J950" s="107" t="s">
        <v>7678</v>
      </c>
      <c r="K950" s="102" t="str">
        <f t="shared" si="42"/>
        <v/>
      </c>
      <c r="L950" s="16" t="str">
        <f t="shared" si="43"/>
        <v/>
      </c>
      <c r="M950" s="16" t="str">
        <f t="shared" si="44"/>
        <v/>
      </c>
    </row>
    <row r="951" spans="1:13" ht="16.5" x14ac:dyDescent="0.3">
      <c r="A951" s="9">
        <v>1</v>
      </c>
      <c r="B951" s="96" t="s">
        <v>2001</v>
      </c>
      <c r="C951" s="64">
        <v>3293</v>
      </c>
      <c r="D951" s="9" t="s">
        <v>2766</v>
      </c>
      <c r="E951" s="9">
        <v>4382</v>
      </c>
      <c r="F951" s="11">
        <v>24.876566042526299</v>
      </c>
      <c r="G951" s="107" t="s">
        <v>7681</v>
      </c>
      <c r="H951" s="11">
        <v>13.660578937136</v>
      </c>
      <c r="I951" s="11">
        <v>50.553824563255802</v>
      </c>
      <c r="J951" s="107" t="s">
        <v>7682</v>
      </c>
      <c r="K951" s="102" t="str">
        <f t="shared" si="42"/>
        <v/>
      </c>
      <c r="L951" s="16" t="str">
        <f t="shared" si="43"/>
        <v/>
      </c>
      <c r="M951" s="16" t="str">
        <f t="shared" si="44"/>
        <v/>
      </c>
    </row>
    <row r="952" spans="1:13" ht="16.5" x14ac:dyDescent="0.3">
      <c r="A952" s="9">
        <v>2</v>
      </c>
      <c r="B952" s="96" t="s">
        <v>2002</v>
      </c>
      <c r="C952" s="64">
        <v>3294</v>
      </c>
      <c r="D952" s="9" t="s">
        <v>2767</v>
      </c>
      <c r="E952" s="9">
        <v>4326</v>
      </c>
      <c r="F952" s="11">
        <v>22.8463972844796</v>
      </c>
      <c r="G952" s="107" t="s">
        <v>7683</v>
      </c>
      <c r="H952" s="11">
        <v>13.4437970725838</v>
      </c>
      <c r="I952" s="11">
        <v>47.753477116325001</v>
      </c>
      <c r="J952" s="107" t="s">
        <v>7684</v>
      </c>
      <c r="K952" s="102" t="str">
        <f t="shared" si="42"/>
        <v/>
      </c>
      <c r="L952" s="16" t="str">
        <f t="shared" si="43"/>
        <v/>
      </c>
      <c r="M952" s="16" t="str">
        <f t="shared" si="44"/>
        <v/>
      </c>
    </row>
    <row r="953" spans="1:13" ht="16.5" x14ac:dyDescent="0.3">
      <c r="A953" s="9">
        <v>3</v>
      </c>
      <c r="B953" s="96" t="s">
        <v>2003</v>
      </c>
      <c r="C953" s="64">
        <v>3295</v>
      </c>
      <c r="D953" s="9" t="s">
        <v>2768</v>
      </c>
      <c r="E953" s="9">
        <v>4101</v>
      </c>
      <c r="F953" s="11">
        <v>19.821266154623899</v>
      </c>
      <c r="G953" s="107" t="s">
        <v>7685</v>
      </c>
      <c r="H953" s="11">
        <v>13.507120043198</v>
      </c>
      <c r="I953" s="11">
        <v>45.142815806878303</v>
      </c>
      <c r="J953" s="107" t="s">
        <v>7686</v>
      </c>
      <c r="K953" s="102" t="str">
        <f t="shared" si="42"/>
        <v/>
      </c>
      <c r="L953" s="16" t="str">
        <f t="shared" si="43"/>
        <v/>
      </c>
      <c r="M953" s="16" t="str">
        <f t="shared" si="44"/>
        <v/>
      </c>
    </row>
    <row r="954" spans="1:13" ht="16.5" x14ac:dyDescent="0.3">
      <c r="A954" s="9">
        <v>4</v>
      </c>
      <c r="B954" s="96" t="s">
        <v>2004</v>
      </c>
      <c r="C954" s="64">
        <v>3296</v>
      </c>
      <c r="D954" s="9" t="s">
        <v>2769</v>
      </c>
      <c r="E954" s="9">
        <v>4099</v>
      </c>
      <c r="F954" s="11">
        <v>19.7996082401684</v>
      </c>
      <c r="G954" s="107" t="s">
        <v>7687</v>
      </c>
      <c r="H954" s="11">
        <v>13.5149253681407</v>
      </c>
      <c r="I954" s="11">
        <v>45.144059785864002</v>
      </c>
      <c r="J954" s="107" t="s">
        <v>7688</v>
      </c>
      <c r="K954" s="102" t="str">
        <f t="shared" si="42"/>
        <v/>
      </c>
      <c r="L954" s="16" t="str">
        <f t="shared" si="43"/>
        <v/>
      </c>
      <c r="M954" s="16" t="str">
        <f t="shared" si="44"/>
        <v/>
      </c>
    </row>
    <row r="955" spans="1:13" ht="16.5" x14ac:dyDescent="0.3">
      <c r="A955" s="9">
        <v>5</v>
      </c>
      <c r="B955" s="96" t="s">
        <v>3247</v>
      </c>
      <c r="C955" s="64">
        <v>3297</v>
      </c>
      <c r="D955" s="9" t="s">
        <v>3561</v>
      </c>
      <c r="E955" s="9">
        <v>20</v>
      </c>
      <c r="F955" s="11">
        <v>0.86393014134963697</v>
      </c>
      <c r="G955" s="107" t="s">
        <v>7689</v>
      </c>
      <c r="H955" s="11">
        <v>0.54243737862396801</v>
      </c>
      <c r="I955" s="11">
        <v>2.02403887440471</v>
      </c>
      <c r="J955" s="107" t="s">
        <v>7690</v>
      </c>
      <c r="K955" s="102" t="str">
        <f t="shared" si="42"/>
        <v>ACHTUNG! Anzahl Beobachtungen unter 60, P95 ist statistisch nicht robust!</v>
      </c>
      <c r="L955" s="16" t="str">
        <f t="shared" si="43"/>
        <v/>
      </c>
      <c r="M955" s="16" t="str">
        <f t="shared" si="44"/>
        <v>ACHTUNG! Anzahl Beobachtungen unter 60, P95 ist statistisch nicht robust!</v>
      </c>
    </row>
    <row r="956" spans="1:13" ht="16.5" x14ac:dyDescent="0.3">
      <c r="A956" s="9">
        <v>4</v>
      </c>
      <c r="B956" s="96" t="s">
        <v>3248</v>
      </c>
      <c r="C956" s="64">
        <v>3299</v>
      </c>
      <c r="D956" s="9" t="s">
        <v>3562</v>
      </c>
      <c r="E956" s="9">
        <v>10</v>
      </c>
      <c r="F956" s="11">
        <v>13.929750382509599</v>
      </c>
      <c r="G956" s="107" t="s">
        <v>7691</v>
      </c>
      <c r="H956" s="11">
        <v>9.7904991949981692</v>
      </c>
      <c r="I956" s="11">
        <v>29.106388742363901</v>
      </c>
      <c r="J956" s="107" t="s">
        <v>7692</v>
      </c>
      <c r="K956" s="102" t="str">
        <f t="shared" si="42"/>
        <v>ACHTUNG! Anzahl Beobachtungen unter 60, P95 ist statistisch nicht robust!</v>
      </c>
      <c r="L956" s="16" t="str">
        <f t="shared" si="43"/>
        <v/>
      </c>
      <c r="M956" s="16" t="str">
        <f t="shared" si="44"/>
        <v>ACHTUNG! Anzahl Beobachtungen unter 60, P95 ist statistisch nicht robust!</v>
      </c>
    </row>
    <row r="957" spans="1:13" ht="16.5" x14ac:dyDescent="0.3">
      <c r="A957" s="9">
        <v>3</v>
      </c>
      <c r="B957" s="96" t="s">
        <v>2005</v>
      </c>
      <c r="C957" s="64">
        <v>3300</v>
      </c>
      <c r="D957" s="9" t="s">
        <v>2770</v>
      </c>
      <c r="E957" s="9">
        <v>1299</v>
      </c>
      <c r="F957" s="11">
        <v>12.137189535454899</v>
      </c>
      <c r="G957" s="107" t="s">
        <v>7693</v>
      </c>
      <c r="H957" s="11">
        <v>10.124206372136699</v>
      </c>
      <c r="I957" s="11">
        <v>33.065482745600796</v>
      </c>
      <c r="J957" s="107" t="s">
        <v>7694</v>
      </c>
      <c r="K957" s="102" t="str">
        <f t="shared" si="42"/>
        <v/>
      </c>
      <c r="L957" s="16" t="str">
        <f t="shared" si="43"/>
        <v/>
      </c>
      <c r="M957" s="16" t="str">
        <f t="shared" si="44"/>
        <v/>
      </c>
    </row>
    <row r="958" spans="1:13" ht="16.5" x14ac:dyDescent="0.3">
      <c r="A958" s="9">
        <v>4</v>
      </c>
      <c r="B958" s="96" t="s">
        <v>2006</v>
      </c>
      <c r="C958" s="64">
        <v>3301</v>
      </c>
      <c r="D958" s="9" t="s">
        <v>2771</v>
      </c>
      <c r="E958" s="9">
        <v>1243</v>
      </c>
      <c r="F958" s="11">
        <v>12.044096459833099</v>
      </c>
      <c r="G958" s="107" t="s">
        <v>7695</v>
      </c>
      <c r="H958" s="11">
        <v>10.199350495465699</v>
      </c>
      <c r="I958" s="11">
        <v>33.201542551936299</v>
      </c>
      <c r="J958" s="107" t="s">
        <v>7696</v>
      </c>
      <c r="K958" s="102" t="str">
        <f t="shared" si="42"/>
        <v/>
      </c>
      <c r="L958" s="16" t="str">
        <f t="shared" si="43"/>
        <v/>
      </c>
      <c r="M958" s="16" t="str">
        <f t="shared" si="44"/>
        <v/>
      </c>
    </row>
    <row r="959" spans="1:13" ht="16.5" x14ac:dyDescent="0.3">
      <c r="A959" s="9">
        <v>4</v>
      </c>
      <c r="B959" s="96" t="s">
        <v>2009</v>
      </c>
      <c r="C959" s="64">
        <v>3307</v>
      </c>
      <c r="D959" s="9" t="s">
        <v>2774</v>
      </c>
      <c r="E959" s="9">
        <v>89</v>
      </c>
      <c r="F959" s="11">
        <v>9.18589372815903</v>
      </c>
      <c r="G959" s="107" t="s">
        <v>7697</v>
      </c>
      <c r="H959" s="11">
        <v>5.1875860219766396</v>
      </c>
      <c r="I959" s="11">
        <v>20.631175359715002</v>
      </c>
      <c r="J959" s="107" t="s">
        <v>7698</v>
      </c>
      <c r="K959" s="102" t="str">
        <f t="shared" si="42"/>
        <v/>
      </c>
      <c r="L959" s="16" t="str">
        <f t="shared" si="43"/>
        <v/>
      </c>
      <c r="M959" s="16" t="str">
        <f t="shared" si="44"/>
        <v/>
      </c>
    </row>
    <row r="960" spans="1:13" ht="16.5" x14ac:dyDescent="0.3">
      <c r="A960" s="9">
        <v>2</v>
      </c>
      <c r="B960" s="96" t="s">
        <v>2010</v>
      </c>
      <c r="C960" s="64">
        <v>3309</v>
      </c>
      <c r="D960" s="9" t="s">
        <v>2775</v>
      </c>
      <c r="E960" s="9">
        <v>1327</v>
      </c>
      <c r="F960" s="11">
        <v>7.4641337992738999</v>
      </c>
      <c r="G960" s="107" t="s">
        <v>7699</v>
      </c>
      <c r="H960" s="11">
        <v>6.6464700694499204</v>
      </c>
      <c r="I960" s="11">
        <v>20.399637127578298</v>
      </c>
      <c r="J960" s="107" t="s">
        <v>7700</v>
      </c>
      <c r="K960" s="102" t="str">
        <f t="shared" si="42"/>
        <v/>
      </c>
      <c r="L960" s="16" t="str">
        <f t="shared" si="43"/>
        <v/>
      </c>
      <c r="M960" s="16" t="str">
        <f t="shared" si="44"/>
        <v/>
      </c>
    </row>
    <row r="961" spans="1:13" ht="16.5" x14ac:dyDescent="0.3">
      <c r="A961" s="9">
        <v>3</v>
      </c>
      <c r="B961" s="96" t="s">
        <v>2011</v>
      </c>
      <c r="C961" s="64">
        <v>3310</v>
      </c>
      <c r="D961" s="9" t="s">
        <v>2776</v>
      </c>
      <c r="E961" s="9">
        <v>1141</v>
      </c>
      <c r="F961" s="11">
        <v>7.6496566203052998</v>
      </c>
      <c r="G961" s="107" t="s">
        <v>7701</v>
      </c>
      <c r="H961" s="11">
        <v>6.4381466247452499</v>
      </c>
      <c r="I961" s="11">
        <v>20.0572773422555</v>
      </c>
      <c r="J961" s="107" t="s">
        <v>7702</v>
      </c>
      <c r="K961" s="102" t="str">
        <f t="shared" si="42"/>
        <v/>
      </c>
      <c r="L961" s="16" t="str">
        <f t="shared" si="43"/>
        <v/>
      </c>
      <c r="M961" s="16" t="str">
        <f t="shared" si="44"/>
        <v/>
      </c>
    </row>
    <row r="962" spans="1:13" ht="16.5" x14ac:dyDescent="0.3">
      <c r="A962" s="9">
        <v>4</v>
      </c>
      <c r="B962" s="96" t="s">
        <v>2012</v>
      </c>
      <c r="C962" s="64">
        <v>3311</v>
      </c>
      <c r="D962" s="9" t="s">
        <v>2777</v>
      </c>
      <c r="E962" s="9">
        <v>348</v>
      </c>
      <c r="F962" s="11">
        <v>5.0570828304976203</v>
      </c>
      <c r="G962" s="107" t="s">
        <v>7703</v>
      </c>
      <c r="H962" s="11">
        <v>4.1339968033265597</v>
      </c>
      <c r="I962" s="11">
        <v>12.160467510038</v>
      </c>
      <c r="J962" s="107" t="s">
        <v>7704</v>
      </c>
      <c r="K962" s="102" t="str">
        <f t="shared" si="42"/>
        <v/>
      </c>
      <c r="L962" s="16" t="str">
        <f t="shared" si="43"/>
        <v/>
      </c>
      <c r="M962" s="16" t="str">
        <f t="shared" si="44"/>
        <v/>
      </c>
    </row>
    <row r="963" spans="1:13" ht="16.5" x14ac:dyDescent="0.3">
      <c r="A963" s="9">
        <v>5</v>
      </c>
      <c r="B963" s="96" t="s">
        <v>2016</v>
      </c>
      <c r="C963" s="64">
        <v>3332</v>
      </c>
      <c r="D963" s="9" t="s">
        <v>2781</v>
      </c>
      <c r="E963" s="9">
        <v>172</v>
      </c>
      <c r="F963" s="11">
        <v>4.8865445235321401</v>
      </c>
      <c r="G963" s="107" t="s">
        <v>7705</v>
      </c>
      <c r="H963" s="11">
        <v>3.0928252663492</v>
      </c>
      <c r="I963" s="11">
        <v>11.497768051793001</v>
      </c>
      <c r="J963" s="107" t="s">
        <v>7706</v>
      </c>
      <c r="K963" s="102" t="str">
        <f t="shared" si="42"/>
        <v/>
      </c>
      <c r="L963" s="16" t="str">
        <f t="shared" si="43"/>
        <v/>
      </c>
      <c r="M963" s="16" t="str">
        <f t="shared" si="44"/>
        <v/>
      </c>
    </row>
    <row r="964" spans="1:13" ht="16.5" x14ac:dyDescent="0.3">
      <c r="A964" s="9">
        <v>6</v>
      </c>
      <c r="B964" s="96" t="s">
        <v>3249</v>
      </c>
      <c r="C964" s="64">
        <v>3334</v>
      </c>
      <c r="D964" s="9" t="s">
        <v>3563</v>
      </c>
      <c r="E964" s="9">
        <v>22</v>
      </c>
      <c r="F964" s="11">
        <v>3.7106838330487699</v>
      </c>
      <c r="G964" s="107" t="s">
        <v>7707</v>
      </c>
      <c r="H964" s="11">
        <v>1.89097565106915</v>
      </c>
      <c r="I964" s="11">
        <v>6.8644726547839303</v>
      </c>
      <c r="J964" s="107" t="s">
        <v>7708</v>
      </c>
      <c r="K964" s="102" t="str">
        <f t="shared" ref="K964:K1027" si="45">IF(NOT(L964=""),L964,IF(NOT(M964=""),M964,""))</f>
        <v>ACHTUNG! Anzahl Beobachtungen unter 60, P95 ist statistisch nicht robust!</v>
      </c>
      <c r="L964" s="16" t="str">
        <f t="shared" ref="L964:L1027" si="46">IF(E964&lt;10,"ACHTUNG! Anzahl Beobachtungen unter 10, Mittelwert und P95 sind statistisch nicht robust!","")</f>
        <v/>
      </c>
      <c r="M964" s="16" t="str">
        <f t="shared" ref="M964:M1027" si="47">IF(E964&lt;60,"ACHTUNG! Anzahl Beobachtungen unter 60, P95 ist statistisch nicht robust!","")</f>
        <v>ACHTUNG! Anzahl Beobachtungen unter 60, P95 ist statistisch nicht robust!</v>
      </c>
    </row>
    <row r="965" spans="1:13" ht="16.5" x14ac:dyDescent="0.3">
      <c r="A965" s="9">
        <v>6</v>
      </c>
      <c r="B965" s="96" t="s">
        <v>2018</v>
      </c>
      <c r="C965" s="64">
        <v>3341</v>
      </c>
      <c r="D965" s="9" t="s">
        <v>2783</v>
      </c>
      <c r="E965" s="9">
        <v>33</v>
      </c>
      <c r="F965" s="11">
        <v>4.87732112444239</v>
      </c>
      <c r="G965" s="107" t="s">
        <v>7709</v>
      </c>
      <c r="H965" s="11">
        <v>2.9184133344470098</v>
      </c>
      <c r="I965" s="11">
        <v>11.328238610330899</v>
      </c>
      <c r="J965" s="107" t="s">
        <v>7710</v>
      </c>
      <c r="K965" s="102" t="str">
        <f t="shared" si="45"/>
        <v>ACHTUNG! Anzahl Beobachtungen unter 60, P95 ist statistisch nicht robust!</v>
      </c>
      <c r="L965" s="16" t="str">
        <f t="shared" si="46"/>
        <v/>
      </c>
      <c r="M965" s="16" t="str">
        <f t="shared" si="47"/>
        <v>ACHTUNG! Anzahl Beobachtungen unter 60, P95 ist statistisch nicht robust!</v>
      </c>
    </row>
    <row r="966" spans="1:13" ht="16.5" x14ac:dyDescent="0.3">
      <c r="A966" s="9">
        <v>6</v>
      </c>
      <c r="B966" s="96" t="s">
        <v>2020</v>
      </c>
      <c r="C966" s="64">
        <v>3344</v>
      </c>
      <c r="D966" s="9" t="s">
        <v>2785</v>
      </c>
      <c r="E966" s="9">
        <v>45</v>
      </c>
      <c r="F966" s="11">
        <v>4.4654646771999396</v>
      </c>
      <c r="G966" s="107" t="s">
        <v>7711</v>
      </c>
      <c r="H966" s="11">
        <v>2.9372701616460799</v>
      </c>
      <c r="I966" s="11">
        <v>7.77974545326936</v>
      </c>
      <c r="J966" s="107" t="s">
        <v>7712</v>
      </c>
      <c r="K966" s="102" t="str">
        <f t="shared" si="45"/>
        <v>ACHTUNG! Anzahl Beobachtungen unter 60, P95 ist statistisch nicht robust!</v>
      </c>
      <c r="L966" s="16" t="str">
        <f t="shared" si="46"/>
        <v/>
      </c>
      <c r="M966" s="16" t="str">
        <f t="shared" si="47"/>
        <v>ACHTUNG! Anzahl Beobachtungen unter 60, P95 ist statistisch nicht robust!</v>
      </c>
    </row>
    <row r="967" spans="1:13" ht="16.5" x14ac:dyDescent="0.3">
      <c r="A967" s="9">
        <v>4</v>
      </c>
      <c r="B967" s="96" t="s">
        <v>2021</v>
      </c>
      <c r="C967" s="64">
        <v>3349</v>
      </c>
      <c r="D967" s="9" t="s">
        <v>2786</v>
      </c>
      <c r="E967" s="9">
        <v>455</v>
      </c>
      <c r="F967" s="11">
        <v>5.8268329806265102</v>
      </c>
      <c r="G967" s="107" t="s">
        <v>7713</v>
      </c>
      <c r="H967" s="11">
        <v>3.8272929818607202</v>
      </c>
      <c r="I967" s="11">
        <v>13.8160932629476</v>
      </c>
      <c r="J967" s="107" t="s">
        <v>7714</v>
      </c>
      <c r="K967" s="102" t="str">
        <f t="shared" si="45"/>
        <v/>
      </c>
      <c r="L967" s="16" t="str">
        <f t="shared" si="46"/>
        <v/>
      </c>
      <c r="M967" s="16" t="str">
        <f t="shared" si="47"/>
        <v/>
      </c>
    </row>
    <row r="968" spans="1:13" ht="16.5" x14ac:dyDescent="0.3">
      <c r="A968" s="9">
        <v>5</v>
      </c>
      <c r="B968" s="96" t="s">
        <v>2022</v>
      </c>
      <c r="C968" s="64">
        <v>3350</v>
      </c>
      <c r="D968" s="9" t="s">
        <v>2787</v>
      </c>
      <c r="E968" s="9">
        <v>455</v>
      </c>
      <c r="F968" s="11">
        <v>5.8268329806265102</v>
      </c>
      <c r="G968" s="107" t="s">
        <v>7715</v>
      </c>
      <c r="H968" s="11">
        <v>3.8272929818607202</v>
      </c>
      <c r="I968" s="11">
        <v>13.8160932629476</v>
      </c>
      <c r="J968" s="107" t="s">
        <v>7714</v>
      </c>
      <c r="K968" s="102" t="str">
        <f t="shared" si="45"/>
        <v/>
      </c>
      <c r="L968" s="16" t="str">
        <f t="shared" si="46"/>
        <v/>
      </c>
      <c r="M968" s="16" t="str">
        <f t="shared" si="47"/>
        <v/>
      </c>
    </row>
    <row r="969" spans="1:13" ht="16.5" x14ac:dyDescent="0.3">
      <c r="A969" s="9">
        <v>6</v>
      </c>
      <c r="B969" s="96" t="s">
        <v>2023</v>
      </c>
      <c r="C969" s="64">
        <v>3351</v>
      </c>
      <c r="D969" s="9" t="s">
        <v>2788</v>
      </c>
      <c r="E969" s="9">
        <v>187</v>
      </c>
      <c r="F969" s="11">
        <v>6.0811781054995802</v>
      </c>
      <c r="G969" s="107" t="s">
        <v>7716</v>
      </c>
      <c r="H969" s="11">
        <v>4.1061207192603897</v>
      </c>
      <c r="I969" s="11">
        <v>14.540321591471001</v>
      </c>
      <c r="J969" s="107" t="s">
        <v>7717</v>
      </c>
      <c r="K969" s="102" t="str">
        <f t="shared" si="45"/>
        <v/>
      </c>
      <c r="L969" s="16" t="str">
        <f t="shared" si="46"/>
        <v/>
      </c>
      <c r="M969" s="16" t="str">
        <f t="shared" si="47"/>
        <v/>
      </c>
    </row>
    <row r="970" spans="1:13" ht="16.5" x14ac:dyDescent="0.3">
      <c r="A970" s="9">
        <v>3</v>
      </c>
      <c r="B970" s="96" t="s">
        <v>2024</v>
      </c>
      <c r="C970" s="64">
        <v>3354</v>
      </c>
      <c r="D970" s="9" t="s">
        <v>2789</v>
      </c>
      <c r="E970" s="9">
        <v>282</v>
      </c>
      <c r="F970" s="11">
        <v>3.97171744611137</v>
      </c>
      <c r="G970" s="107" t="s">
        <v>7718</v>
      </c>
      <c r="H970" s="11">
        <v>3.96184974908893</v>
      </c>
      <c r="I970" s="11">
        <v>11.987267579397299</v>
      </c>
      <c r="J970" s="107" t="s">
        <v>7719</v>
      </c>
      <c r="K970" s="102" t="str">
        <f t="shared" si="45"/>
        <v/>
      </c>
      <c r="L970" s="16" t="str">
        <f t="shared" si="46"/>
        <v/>
      </c>
      <c r="M970" s="16" t="str">
        <f t="shared" si="47"/>
        <v/>
      </c>
    </row>
    <row r="971" spans="1:13" ht="16.5" x14ac:dyDescent="0.3">
      <c r="A971" s="9">
        <v>4</v>
      </c>
      <c r="B971" s="96" t="s">
        <v>2025</v>
      </c>
      <c r="C971" s="64">
        <v>3355</v>
      </c>
      <c r="D971" s="9" t="s">
        <v>2790</v>
      </c>
      <c r="E971" s="9">
        <v>130</v>
      </c>
      <c r="F971" s="11">
        <v>4.5126194984136898</v>
      </c>
      <c r="G971" s="107" t="s">
        <v>7720</v>
      </c>
      <c r="H971" s="11">
        <v>2.5754295362139801</v>
      </c>
      <c r="I971" s="11">
        <v>10.0945830848017</v>
      </c>
      <c r="J971" s="107" t="s">
        <v>7721</v>
      </c>
      <c r="K971" s="102" t="str">
        <f t="shared" si="45"/>
        <v/>
      </c>
      <c r="L971" s="16" t="str">
        <f t="shared" si="46"/>
        <v/>
      </c>
      <c r="M971" s="16" t="str">
        <f t="shared" si="47"/>
        <v/>
      </c>
    </row>
    <row r="972" spans="1:13" ht="16.5" x14ac:dyDescent="0.3">
      <c r="A972" s="9">
        <v>4</v>
      </c>
      <c r="B972" s="96" t="s">
        <v>2026</v>
      </c>
      <c r="C972" s="64">
        <v>3356</v>
      </c>
      <c r="D972" s="9" t="s">
        <v>2791</v>
      </c>
      <c r="E972" s="9">
        <v>164</v>
      </c>
      <c r="F972" s="11">
        <v>3.3169379075742702</v>
      </c>
      <c r="G972" s="107" t="s">
        <v>7722</v>
      </c>
      <c r="H972" s="11">
        <v>4.42304102322852</v>
      </c>
      <c r="I972" s="11">
        <v>12.4617013517327</v>
      </c>
      <c r="J972" s="107" t="s">
        <v>7723</v>
      </c>
      <c r="K972" s="102" t="str">
        <f t="shared" si="45"/>
        <v/>
      </c>
      <c r="L972" s="16" t="str">
        <f t="shared" si="46"/>
        <v/>
      </c>
      <c r="M972" s="16" t="str">
        <f t="shared" si="47"/>
        <v/>
      </c>
    </row>
    <row r="973" spans="1:13" ht="16.5" x14ac:dyDescent="0.3">
      <c r="A973" s="9">
        <v>1</v>
      </c>
      <c r="B973" s="96" t="s">
        <v>2027</v>
      </c>
      <c r="C973" s="64">
        <v>3362</v>
      </c>
      <c r="D973" s="9" t="s">
        <v>2792</v>
      </c>
      <c r="E973" s="9">
        <v>1537</v>
      </c>
      <c r="F973" s="11">
        <v>6.2283428716923304</v>
      </c>
      <c r="G973" s="107" t="s">
        <v>7724</v>
      </c>
      <c r="H973" s="11">
        <v>6.5898661529163602</v>
      </c>
      <c r="I973" s="11">
        <v>18.932526962515599</v>
      </c>
      <c r="J973" s="107" t="s">
        <v>7725</v>
      </c>
      <c r="K973" s="102" t="str">
        <f t="shared" si="45"/>
        <v/>
      </c>
      <c r="L973" s="16" t="str">
        <f t="shared" si="46"/>
        <v/>
      </c>
      <c r="M973" s="16" t="str">
        <f t="shared" si="47"/>
        <v/>
      </c>
    </row>
    <row r="974" spans="1:13" ht="16.5" x14ac:dyDescent="0.3">
      <c r="A974" s="9">
        <v>2</v>
      </c>
      <c r="B974" s="96" t="s">
        <v>3250</v>
      </c>
      <c r="C974" s="64">
        <v>3363</v>
      </c>
      <c r="D974" s="9" t="s">
        <v>3564</v>
      </c>
      <c r="E974" s="9">
        <v>700</v>
      </c>
      <c r="F974" s="11">
        <v>8.7088897748072593</v>
      </c>
      <c r="G974" s="107" t="s">
        <v>7726</v>
      </c>
      <c r="H974" s="11">
        <v>6.8152658576510596</v>
      </c>
      <c r="I974" s="11">
        <v>23.592411882248399</v>
      </c>
      <c r="J974" s="107" t="s">
        <v>7727</v>
      </c>
      <c r="K974" s="102" t="str">
        <f t="shared" si="45"/>
        <v/>
      </c>
      <c r="L974" s="16" t="str">
        <f t="shared" si="46"/>
        <v/>
      </c>
      <c r="M974" s="16" t="str">
        <f t="shared" si="47"/>
        <v/>
      </c>
    </row>
    <row r="975" spans="1:13" ht="16.5" x14ac:dyDescent="0.3">
      <c r="A975" s="9">
        <v>3</v>
      </c>
      <c r="B975" s="96" t="s">
        <v>3251</v>
      </c>
      <c r="C975" s="64">
        <v>3364</v>
      </c>
      <c r="D975" s="9" t="s">
        <v>2946</v>
      </c>
      <c r="E975" s="9">
        <v>700</v>
      </c>
      <c r="F975" s="11">
        <v>8.7088897748072593</v>
      </c>
      <c r="G975" s="107" t="s">
        <v>7728</v>
      </c>
      <c r="H975" s="11">
        <v>6.8152658576510596</v>
      </c>
      <c r="I975" s="11">
        <v>23.592411882248399</v>
      </c>
      <c r="J975" s="107" t="s">
        <v>7727</v>
      </c>
      <c r="K975" s="102" t="str">
        <f t="shared" si="45"/>
        <v/>
      </c>
      <c r="L975" s="16" t="str">
        <f t="shared" si="46"/>
        <v/>
      </c>
      <c r="M975" s="16" t="str">
        <f t="shared" si="47"/>
        <v/>
      </c>
    </row>
    <row r="976" spans="1:13" ht="16.5" x14ac:dyDescent="0.3">
      <c r="A976" s="9">
        <v>4</v>
      </c>
      <c r="B976" s="96" t="s">
        <v>3252</v>
      </c>
      <c r="C976" s="64">
        <v>3365</v>
      </c>
      <c r="D976" s="9" t="s">
        <v>3565</v>
      </c>
      <c r="E976" s="9">
        <v>576</v>
      </c>
      <c r="F976" s="11">
        <v>8.2728320303215099</v>
      </c>
      <c r="G976" s="107" t="s">
        <v>7729</v>
      </c>
      <c r="H976" s="11">
        <v>6.5184285772598098</v>
      </c>
      <c r="I976" s="11">
        <v>22.867617834301601</v>
      </c>
      <c r="J976" s="107" t="s">
        <v>7730</v>
      </c>
      <c r="K976" s="102" t="str">
        <f t="shared" si="45"/>
        <v/>
      </c>
      <c r="L976" s="16" t="str">
        <f t="shared" si="46"/>
        <v/>
      </c>
      <c r="M976" s="16" t="str">
        <f t="shared" si="47"/>
        <v/>
      </c>
    </row>
    <row r="977" spans="1:13" ht="16.5" x14ac:dyDescent="0.3">
      <c r="A977" s="9">
        <v>5</v>
      </c>
      <c r="B977" s="96" t="s">
        <v>3253</v>
      </c>
      <c r="C977" s="64">
        <v>3368</v>
      </c>
      <c r="D977" s="9" t="s">
        <v>3566</v>
      </c>
      <c r="E977" s="9">
        <v>527</v>
      </c>
      <c r="F977" s="11">
        <v>8.3376894998091693</v>
      </c>
      <c r="G977" s="107" t="s">
        <v>7731</v>
      </c>
      <c r="H977" s="11">
        <v>6.6702042988569303</v>
      </c>
      <c r="I977" s="11">
        <v>22.872931392376199</v>
      </c>
      <c r="J977" s="107" t="s">
        <v>7732</v>
      </c>
      <c r="K977" s="102" t="str">
        <f t="shared" si="45"/>
        <v/>
      </c>
      <c r="L977" s="16" t="str">
        <f t="shared" si="46"/>
        <v/>
      </c>
      <c r="M977" s="16" t="str">
        <f t="shared" si="47"/>
        <v/>
      </c>
    </row>
    <row r="978" spans="1:13" ht="16.5" x14ac:dyDescent="0.3">
      <c r="A978" s="9">
        <v>5</v>
      </c>
      <c r="B978" s="96" t="s">
        <v>3254</v>
      </c>
      <c r="C978" s="64">
        <v>3369</v>
      </c>
      <c r="D978" s="9" t="s">
        <v>3567</v>
      </c>
      <c r="E978" s="9">
        <v>41</v>
      </c>
      <c r="F978" s="11">
        <v>6.6043710501027899</v>
      </c>
      <c r="G978" s="107" t="s">
        <v>7733</v>
      </c>
      <c r="H978" s="11">
        <v>3.1436653449552199</v>
      </c>
      <c r="I978" s="11">
        <v>12.987012987012999</v>
      </c>
      <c r="J978" s="107" t="s">
        <v>7734</v>
      </c>
      <c r="K978" s="102" t="str">
        <f t="shared" si="45"/>
        <v>ACHTUNG! Anzahl Beobachtungen unter 60, P95 ist statistisch nicht robust!</v>
      </c>
      <c r="L978" s="16" t="str">
        <f t="shared" si="46"/>
        <v/>
      </c>
      <c r="M978" s="16" t="str">
        <f t="shared" si="47"/>
        <v>ACHTUNG! Anzahl Beobachtungen unter 60, P95 ist statistisch nicht robust!</v>
      </c>
    </row>
    <row r="979" spans="1:13" ht="16.5" x14ac:dyDescent="0.3">
      <c r="A979" s="9">
        <v>4</v>
      </c>
      <c r="B979" s="96" t="s">
        <v>3807</v>
      </c>
      <c r="C979" s="64">
        <v>3370</v>
      </c>
      <c r="D979" s="9" t="s">
        <v>4020</v>
      </c>
      <c r="E979" s="9">
        <v>14</v>
      </c>
      <c r="F979" s="11">
        <v>5.5104599379497703</v>
      </c>
      <c r="G979" s="107" t="s">
        <v>7735</v>
      </c>
      <c r="H979" s="11">
        <v>3.4136183100472</v>
      </c>
      <c r="I979" s="11">
        <v>11.3040601819971</v>
      </c>
      <c r="J979" s="107" t="s">
        <v>7736</v>
      </c>
      <c r="K979" s="102" t="str">
        <f t="shared" si="45"/>
        <v>ACHTUNG! Anzahl Beobachtungen unter 60, P95 ist statistisch nicht robust!</v>
      </c>
      <c r="L979" s="16" t="str">
        <f t="shared" si="46"/>
        <v/>
      </c>
      <c r="M979" s="16" t="str">
        <f t="shared" si="47"/>
        <v>ACHTUNG! Anzahl Beobachtungen unter 60, P95 ist statistisch nicht robust!</v>
      </c>
    </row>
    <row r="980" spans="1:13" ht="16.5" x14ac:dyDescent="0.3">
      <c r="A980" s="9">
        <v>5</v>
      </c>
      <c r="B980" s="96" t="s">
        <v>3808</v>
      </c>
      <c r="C980" s="64">
        <v>3372</v>
      </c>
      <c r="D980" s="9" t="s">
        <v>4021</v>
      </c>
      <c r="E980" s="9">
        <v>14</v>
      </c>
      <c r="F980" s="11">
        <v>5.5104599379497703</v>
      </c>
      <c r="G980" s="107" t="s">
        <v>7737</v>
      </c>
      <c r="H980" s="11">
        <v>3.4136183100472</v>
      </c>
      <c r="I980" s="11">
        <v>11.3040601819971</v>
      </c>
      <c r="J980" s="107" t="s">
        <v>7736</v>
      </c>
      <c r="K980" s="102" t="str">
        <f t="shared" si="45"/>
        <v>ACHTUNG! Anzahl Beobachtungen unter 60, P95 ist statistisch nicht robust!</v>
      </c>
      <c r="L980" s="16" t="str">
        <f t="shared" si="46"/>
        <v/>
      </c>
      <c r="M980" s="16" t="str">
        <f t="shared" si="47"/>
        <v>ACHTUNG! Anzahl Beobachtungen unter 60, P95 ist statistisch nicht robust!</v>
      </c>
    </row>
    <row r="981" spans="1:13" ht="16.5" x14ac:dyDescent="0.3">
      <c r="A981" s="9">
        <v>4</v>
      </c>
      <c r="B981" s="96" t="s">
        <v>3255</v>
      </c>
      <c r="C981" s="64">
        <v>3374</v>
      </c>
      <c r="D981" s="9" t="s">
        <v>3568</v>
      </c>
      <c r="E981" s="9">
        <v>52</v>
      </c>
      <c r="F981" s="11">
        <v>10.144063880906099</v>
      </c>
      <c r="G981" s="107" t="s">
        <v>7738</v>
      </c>
      <c r="H981" s="11">
        <v>7.0911114372206301</v>
      </c>
      <c r="I981" s="11">
        <v>21.6721304230539</v>
      </c>
      <c r="J981" s="107" t="s">
        <v>7739</v>
      </c>
      <c r="K981" s="102" t="str">
        <f t="shared" si="45"/>
        <v>ACHTUNG! Anzahl Beobachtungen unter 60, P95 ist statistisch nicht robust!</v>
      </c>
      <c r="L981" s="16" t="str">
        <f t="shared" si="46"/>
        <v/>
      </c>
      <c r="M981" s="16" t="str">
        <f t="shared" si="47"/>
        <v>ACHTUNG! Anzahl Beobachtungen unter 60, P95 ist statistisch nicht robust!</v>
      </c>
    </row>
    <row r="982" spans="1:13" ht="16.5" x14ac:dyDescent="0.3">
      <c r="A982" s="9">
        <v>2</v>
      </c>
      <c r="B982" s="96" t="s">
        <v>2028</v>
      </c>
      <c r="C982" s="64">
        <v>3380</v>
      </c>
      <c r="D982" s="9" t="s">
        <v>2793</v>
      </c>
      <c r="E982" s="9">
        <v>959</v>
      </c>
      <c r="F982" s="11">
        <v>2.7508418556594498</v>
      </c>
      <c r="G982" s="107" t="s">
        <v>7740</v>
      </c>
      <c r="H982" s="11">
        <v>2.97984760704268</v>
      </c>
      <c r="I982" s="11">
        <v>8.3984109917067808</v>
      </c>
      <c r="J982" s="107" t="s">
        <v>7741</v>
      </c>
      <c r="K982" s="102" t="str">
        <f t="shared" si="45"/>
        <v/>
      </c>
      <c r="L982" s="16" t="str">
        <f t="shared" si="46"/>
        <v/>
      </c>
      <c r="M982" s="16" t="str">
        <f t="shared" si="47"/>
        <v/>
      </c>
    </row>
    <row r="983" spans="1:13" ht="16.5" x14ac:dyDescent="0.3">
      <c r="A983" s="9">
        <v>3</v>
      </c>
      <c r="B983" s="96" t="s">
        <v>2029</v>
      </c>
      <c r="C983" s="64">
        <v>3381</v>
      </c>
      <c r="D983" s="9" t="s">
        <v>2794</v>
      </c>
      <c r="E983" s="9">
        <v>925</v>
      </c>
      <c r="F983" s="11">
        <v>2.69173568013291</v>
      </c>
      <c r="G983" s="107" t="s">
        <v>7742</v>
      </c>
      <c r="H983" s="11">
        <v>2.9160375380723602</v>
      </c>
      <c r="I983" s="11">
        <v>8.24046039984621</v>
      </c>
      <c r="J983" s="107" t="s">
        <v>7743</v>
      </c>
      <c r="K983" s="102" t="str">
        <f t="shared" si="45"/>
        <v/>
      </c>
      <c r="L983" s="16" t="str">
        <f t="shared" si="46"/>
        <v/>
      </c>
      <c r="M983" s="16" t="str">
        <f t="shared" si="47"/>
        <v/>
      </c>
    </row>
    <row r="984" spans="1:13" ht="16.5" x14ac:dyDescent="0.3">
      <c r="A984" s="9">
        <v>4</v>
      </c>
      <c r="B984" s="96" t="s">
        <v>2030</v>
      </c>
      <c r="C984" s="64">
        <v>3382</v>
      </c>
      <c r="D984" s="9" t="s">
        <v>2795</v>
      </c>
      <c r="E984" s="9">
        <v>351</v>
      </c>
      <c r="F984" s="11">
        <v>3.73321920355998</v>
      </c>
      <c r="G984" s="107" t="s">
        <v>7744</v>
      </c>
      <c r="H984" s="11">
        <v>3.5410729326855099</v>
      </c>
      <c r="I984" s="11">
        <v>9.3303922468630294</v>
      </c>
      <c r="J984" s="107" t="s">
        <v>7745</v>
      </c>
      <c r="K984" s="102" t="str">
        <f t="shared" si="45"/>
        <v/>
      </c>
      <c r="L984" s="16" t="str">
        <f t="shared" si="46"/>
        <v/>
      </c>
      <c r="M984" s="16" t="str">
        <f t="shared" si="47"/>
        <v/>
      </c>
    </row>
    <row r="985" spans="1:13" ht="16.5" x14ac:dyDescent="0.3">
      <c r="A985" s="9">
        <v>4</v>
      </c>
      <c r="B985" s="96" t="s">
        <v>2031</v>
      </c>
      <c r="C985" s="64">
        <v>3383</v>
      </c>
      <c r="D985" s="9" t="s">
        <v>2796</v>
      </c>
      <c r="E985" s="9">
        <v>254</v>
      </c>
      <c r="F985" s="11">
        <v>2.7212352163537301</v>
      </c>
      <c r="G985" s="107" t="s">
        <v>7746</v>
      </c>
      <c r="H985" s="11">
        <v>1.6885281222139199</v>
      </c>
      <c r="I985" s="11">
        <v>6.0943517802707996</v>
      </c>
      <c r="J985" s="107" t="s">
        <v>7747</v>
      </c>
      <c r="K985" s="102" t="str">
        <f t="shared" si="45"/>
        <v/>
      </c>
      <c r="L985" s="16" t="str">
        <f t="shared" si="46"/>
        <v/>
      </c>
      <c r="M985" s="16" t="str">
        <f t="shared" si="47"/>
        <v/>
      </c>
    </row>
    <row r="986" spans="1:13" ht="16.5" x14ac:dyDescent="0.3">
      <c r="A986" s="9">
        <v>4</v>
      </c>
      <c r="B986" s="96" t="s">
        <v>3809</v>
      </c>
      <c r="C986" s="64">
        <v>3384</v>
      </c>
      <c r="D986" s="9" t="s">
        <v>4022</v>
      </c>
      <c r="E986" s="9">
        <v>4</v>
      </c>
      <c r="F986" s="11">
        <v>1.52475780346192</v>
      </c>
      <c r="G986" s="107" t="s">
        <v>7748</v>
      </c>
      <c r="H986" s="11">
        <v>0.47122410797640202</v>
      </c>
      <c r="I986" s="11">
        <v>2.2181315104350299</v>
      </c>
      <c r="J986" s="107" t="s">
        <v>7749</v>
      </c>
      <c r="K986" s="102" t="str">
        <f t="shared" si="45"/>
        <v>ACHTUNG! Anzahl Beobachtungen unter 10, Mittelwert und P95 sind statistisch nicht robust!</v>
      </c>
      <c r="L986" s="16" t="str">
        <f t="shared" si="46"/>
        <v>ACHTUNG! Anzahl Beobachtungen unter 10, Mittelwert und P95 sind statistisch nicht robust!</v>
      </c>
      <c r="M986" s="16" t="str">
        <f t="shared" si="47"/>
        <v>ACHTUNG! Anzahl Beobachtungen unter 60, P95 ist statistisch nicht robust!</v>
      </c>
    </row>
    <row r="987" spans="1:13" ht="16.5" x14ac:dyDescent="0.3">
      <c r="A987" s="9">
        <v>4</v>
      </c>
      <c r="B987" s="96" t="s">
        <v>3256</v>
      </c>
      <c r="C987" s="64">
        <v>3385</v>
      </c>
      <c r="D987" s="9" t="s">
        <v>3569</v>
      </c>
      <c r="E987" s="9">
        <v>175</v>
      </c>
      <c r="F987" s="11">
        <v>2.4166741727405099</v>
      </c>
      <c r="G987" s="107" t="s">
        <v>7750</v>
      </c>
      <c r="H987" s="11">
        <v>1.7702406642720601</v>
      </c>
      <c r="I987" s="11">
        <v>5.7831267700545403</v>
      </c>
      <c r="J987" s="107" t="s">
        <v>7751</v>
      </c>
      <c r="K987" s="102" t="str">
        <f t="shared" si="45"/>
        <v/>
      </c>
      <c r="L987" s="16" t="str">
        <f t="shared" si="46"/>
        <v/>
      </c>
      <c r="M987" s="16" t="str">
        <f t="shared" si="47"/>
        <v/>
      </c>
    </row>
    <row r="988" spans="1:13" ht="16.5" x14ac:dyDescent="0.3">
      <c r="A988" s="9">
        <v>5</v>
      </c>
      <c r="B988" s="96" t="s">
        <v>3810</v>
      </c>
      <c r="C988" s="64">
        <v>3386</v>
      </c>
      <c r="D988" s="9" t="s">
        <v>4023</v>
      </c>
      <c r="E988" s="9">
        <v>6</v>
      </c>
      <c r="F988" s="11">
        <v>4.9957799212112102</v>
      </c>
      <c r="G988" s="107" t="s">
        <v>7752</v>
      </c>
      <c r="H988" s="11">
        <v>4.8389874925087097</v>
      </c>
      <c r="I988" s="11">
        <v>9.9361812688896496</v>
      </c>
      <c r="J988" s="107" t="s">
        <v>7753</v>
      </c>
      <c r="K988" s="102" t="str">
        <f t="shared" si="45"/>
        <v>ACHTUNG! Anzahl Beobachtungen unter 10, Mittelwert und P95 sind statistisch nicht robust!</v>
      </c>
      <c r="L988" s="16" t="str">
        <f t="shared" si="46"/>
        <v>ACHTUNG! Anzahl Beobachtungen unter 10, Mittelwert und P95 sind statistisch nicht robust!</v>
      </c>
      <c r="M988" s="16" t="str">
        <f t="shared" si="47"/>
        <v>ACHTUNG! Anzahl Beobachtungen unter 60, P95 ist statistisch nicht robust!</v>
      </c>
    </row>
    <row r="989" spans="1:13" ht="16.5" x14ac:dyDescent="0.3">
      <c r="A989" s="9">
        <v>3</v>
      </c>
      <c r="B989" s="96" t="s">
        <v>2032</v>
      </c>
      <c r="C989" s="64">
        <v>3388</v>
      </c>
      <c r="D989" s="9" t="s">
        <v>2797</v>
      </c>
      <c r="E989" s="9">
        <v>34</v>
      </c>
      <c r="F989" s="11">
        <v>4.2927163579932097</v>
      </c>
      <c r="G989" s="107" t="s">
        <v>7754</v>
      </c>
      <c r="H989" s="11">
        <v>3.2923477837727302</v>
      </c>
      <c r="I989" s="11">
        <v>10.308185435529699</v>
      </c>
      <c r="J989" s="107" t="s">
        <v>7755</v>
      </c>
      <c r="K989" s="102" t="str">
        <f t="shared" si="45"/>
        <v>ACHTUNG! Anzahl Beobachtungen unter 60, P95 ist statistisch nicht robust!</v>
      </c>
      <c r="L989" s="16" t="str">
        <f t="shared" si="46"/>
        <v/>
      </c>
      <c r="M989" s="16" t="str">
        <f t="shared" si="47"/>
        <v>ACHTUNG! Anzahl Beobachtungen unter 60, P95 ist statistisch nicht robust!</v>
      </c>
    </row>
    <row r="990" spans="1:13" ht="16.5" x14ac:dyDescent="0.3">
      <c r="A990" s="9">
        <v>4</v>
      </c>
      <c r="B990" s="96" t="s">
        <v>2033</v>
      </c>
      <c r="C990" s="64">
        <v>3389</v>
      </c>
      <c r="D990" s="9" t="s">
        <v>2798</v>
      </c>
      <c r="E990" s="9">
        <v>33</v>
      </c>
      <c r="F990" s="11">
        <v>4.3731066731700201</v>
      </c>
      <c r="G990" s="107" t="s">
        <v>7756</v>
      </c>
      <c r="H990" s="11">
        <v>3.2772886132688699</v>
      </c>
      <c r="I990" s="11">
        <v>10.448416412625701</v>
      </c>
      <c r="J990" s="107" t="s">
        <v>7757</v>
      </c>
      <c r="K990" s="102" t="str">
        <f t="shared" si="45"/>
        <v>ACHTUNG! Anzahl Beobachtungen unter 60, P95 ist statistisch nicht robust!</v>
      </c>
      <c r="L990" s="16" t="str">
        <f t="shared" si="46"/>
        <v/>
      </c>
      <c r="M990" s="16" t="str">
        <f t="shared" si="47"/>
        <v>ACHTUNG! Anzahl Beobachtungen unter 60, P95 ist statistisch nicht robust!</v>
      </c>
    </row>
    <row r="991" spans="1:13" ht="16.5" x14ac:dyDescent="0.3">
      <c r="A991" s="9">
        <v>3</v>
      </c>
      <c r="B991" s="96" t="s">
        <v>2034</v>
      </c>
      <c r="C991" s="64">
        <v>3392</v>
      </c>
      <c r="D991" s="9" t="s">
        <v>2799</v>
      </c>
      <c r="E991" s="9">
        <v>9</v>
      </c>
      <c r="F991" s="11">
        <v>0.73871322376260995</v>
      </c>
      <c r="G991" s="107" t="s">
        <v>7758</v>
      </c>
      <c r="H991" s="11">
        <v>0.71850506614587795</v>
      </c>
      <c r="I991" s="11">
        <v>1.34333896380805</v>
      </c>
      <c r="J991" s="107" t="s">
        <v>7759</v>
      </c>
      <c r="K991" s="102" t="str">
        <f t="shared" si="45"/>
        <v>ACHTUNG! Anzahl Beobachtungen unter 10, Mittelwert und P95 sind statistisch nicht robust!</v>
      </c>
      <c r="L991" s="16" t="str">
        <f t="shared" si="46"/>
        <v>ACHTUNG! Anzahl Beobachtungen unter 10, Mittelwert und P95 sind statistisch nicht robust!</v>
      </c>
      <c r="M991" s="16" t="str">
        <f t="shared" si="47"/>
        <v>ACHTUNG! Anzahl Beobachtungen unter 60, P95 ist statistisch nicht robust!</v>
      </c>
    </row>
    <row r="992" spans="1:13" ht="16.5" x14ac:dyDescent="0.3">
      <c r="A992" s="9">
        <v>4</v>
      </c>
      <c r="B992" s="96" t="s">
        <v>2035</v>
      </c>
      <c r="C992" s="64">
        <v>3397</v>
      </c>
      <c r="D992" s="9" t="s">
        <v>2800</v>
      </c>
      <c r="E992" s="9">
        <v>9</v>
      </c>
      <c r="F992" s="11">
        <v>0.73871322376260995</v>
      </c>
      <c r="G992" s="107" t="s">
        <v>7760</v>
      </c>
      <c r="H992" s="11">
        <v>0.71850506614587795</v>
      </c>
      <c r="I992" s="11">
        <v>1.34333896380805</v>
      </c>
      <c r="J992" s="107" t="s">
        <v>7759</v>
      </c>
      <c r="K992" s="102" t="str">
        <f t="shared" si="45"/>
        <v>ACHTUNG! Anzahl Beobachtungen unter 10, Mittelwert und P95 sind statistisch nicht robust!</v>
      </c>
      <c r="L992" s="16" t="str">
        <f t="shared" si="46"/>
        <v>ACHTUNG! Anzahl Beobachtungen unter 10, Mittelwert und P95 sind statistisch nicht robust!</v>
      </c>
      <c r="M992" s="16" t="str">
        <f t="shared" si="47"/>
        <v>ACHTUNG! Anzahl Beobachtungen unter 60, P95 ist statistisch nicht robust!</v>
      </c>
    </row>
    <row r="993" spans="1:13" ht="16.5" x14ac:dyDescent="0.3">
      <c r="A993" s="9">
        <v>5</v>
      </c>
      <c r="B993" s="96" t="s">
        <v>3811</v>
      </c>
      <c r="C993" s="64">
        <v>3398</v>
      </c>
      <c r="D993" s="9" t="s">
        <v>4024</v>
      </c>
      <c r="E993" s="9">
        <v>2</v>
      </c>
      <c r="F993" s="11">
        <v>0.39180898637475903</v>
      </c>
      <c r="G993" s="107" t="s">
        <v>7761</v>
      </c>
      <c r="H993" s="11">
        <v>0.23048291823223699</v>
      </c>
      <c r="I993" s="11">
        <v>0.53848741736146999</v>
      </c>
      <c r="J993" s="107" t="s">
        <v>7762</v>
      </c>
      <c r="K993" s="102" t="str">
        <f t="shared" si="45"/>
        <v>ACHTUNG! Anzahl Beobachtungen unter 10, Mittelwert und P95 sind statistisch nicht robust!</v>
      </c>
      <c r="L993" s="16" t="str">
        <f t="shared" si="46"/>
        <v>ACHTUNG! Anzahl Beobachtungen unter 10, Mittelwert und P95 sind statistisch nicht robust!</v>
      </c>
      <c r="M993" s="16" t="str">
        <f t="shared" si="47"/>
        <v>ACHTUNG! Anzahl Beobachtungen unter 60, P95 ist statistisch nicht robust!</v>
      </c>
    </row>
    <row r="994" spans="1:13" ht="16.5" x14ac:dyDescent="0.3">
      <c r="A994" s="9">
        <v>5</v>
      </c>
      <c r="B994" s="96" t="s">
        <v>3812</v>
      </c>
      <c r="C994" s="64">
        <v>3399</v>
      </c>
      <c r="D994" s="9" t="s">
        <v>4025</v>
      </c>
      <c r="E994" s="9">
        <v>6</v>
      </c>
      <c r="F994" s="11">
        <v>0.79710795679096502</v>
      </c>
      <c r="G994" s="107" t="s">
        <v>7763</v>
      </c>
      <c r="H994" s="11">
        <v>0.81920725616518197</v>
      </c>
      <c r="I994" s="11">
        <v>1.7127232306412701</v>
      </c>
      <c r="J994" s="107" t="s">
        <v>7764</v>
      </c>
      <c r="K994" s="102" t="str">
        <f t="shared" si="45"/>
        <v>ACHTUNG! Anzahl Beobachtungen unter 10, Mittelwert und P95 sind statistisch nicht robust!</v>
      </c>
      <c r="L994" s="16" t="str">
        <f t="shared" si="46"/>
        <v>ACHTUNG! Anzahl Beobachtungen unter 10, Mittelwert und P95 sind statistisch nicht robust!</v>
      </c>
      <c r="M994" s="16" t="str">
        <f t="shared" si="47"/>
        <v>ACHTUNG! Anzahl Beobachtungen unter 60, P95 ist statistisch nicht robust!</v>
      </c>
    </row>
    <row r="995" spans="1:13" ht="16.5" x14ac:dyDescent="0.3">
      <c r="A995" s="9">
        <v>5</v>
      </c>
      <c r="B995" s="96" t="s">
        <v>2036</v>
      </c>
      <c r="C995" s="64">
        <v>3401</v>
      </c>
      <c r="D995" s="9" t="s">
        <v>2801</v>
      </c>
      <c r="E995" s="9">
        <v>1</v>
      </c>
      <c r="F995" s="11">
        <v>0.81632653061224503</v>
      </c>
      <c r="G995" s="107"/>
      <c r="H995" s="11"/>
      <c r="I995" s="11"/>
      <c r="J995" s="107"/>
      <c r="K995" s="102" t="str">
        <f t="shared" si="45"/>
        <v>ACHTUNG! Anzahl Beobachtungen unter 10, Mittelwert und P95 sind statistisch nicht robust!</v>
      </c>
      <c r="L995" s="16" t="str">
        <f t="shared" si="46"/>
        <v>ACHTUNG! Anzahl Beobachtungen unter 10, Mittelwert und P95 sind statistisch nicht robust!</v>
      </c>
      <c r="M995" s="16" t="str">
        <f t="shared" si="47"/>
        <v>ACHTUNG! Anzahl Beobachtungen unter 60, P95 ist statistisch nicht robust!</v>
      </c>
    </row>
    <row r="996" spans="1:13" ht="16.5" x14ac:dyDescent="0.3">
      <c r="A996" s="9">
        <v>2</v>
      </c>
      <c r="B996" s="96" t="s">
        <v>3257</v>
      </c>
      <c r="C996" s="64">
        <v>3403</v>
      </c>
      <c r="D996" s="9" t="s">
        <v>3570</v>
      </c>
      <c r="E996" s="9">
        <v>15</v>
      </c>
      <c r="F996" s="11">
        <v>3.4989352607105002</v>
      </c>
      <c r="G996" s="107" t="s">
        <v>7765</v>
      </c>
      <c r="H996" s="11">
        <v>1.7929170452263199</v>
      </c>
      <c r="I996" s="11">
        <v>6.6177020466578798</v>
      </c>
      <c r="J996" s="107" t="s">
        <v>7766</v>
      </c>
      <c r="K996" s="102" t="str">
        <f t="shared" si="45"/>
        <v>ACHTUNG! Anzahl Beobachtungen unter 60, P95 ist statistisch nicht robust!</v>
      </c>
      <c r="L996" s="16" t="str">
        <f t="shared" si="46"/>
        <v/>
      </c>
      <c r="M996" s="16" t="str">
        <f t="shared" si="47"/>
        <v>ACHTUNG! Anzahl Beobachtungen unter 60, P95 ist statistisch nicht robust!</v>
      </c>
    </row>
    <row r="997" spans="1:13" ht="16.5" x14ac:dyDescent="0.3">
      <c r="A997" s="9">
        <v>3</v>
      </c>
      <c r="B997" s="96" t="s">
        <v>3813</v>
      </c>
      <c r="C997" s="64">
        <v>3404</v>
      </c>
      <c r="D997" s="9" t="s">
        <v>4026</v>
      </c>
      <c r="E997" s="9">
        <v>1</v>
      </c>
      <c r="F997" s="11">
        <v>1.63934426229508</v>
      </c>
      <c r="G997" s="107"/>
      <c r="H997" s="11"/>
      <c r="I997" s="11"/>
      <c r="J997" s="107"/>
      <c r="K997" s="102" t="str">
        <f t="shared" si="45"/>
        <v>ACHTUNG! Anzahl Beobachtungen unter 10, Mittelwert und P95 sind statistisch nicht robust!</v>
      </c>
      <c r="L997" s="16" t="str">
        <f t="shared" si="46"/>
        <v>ACHTUNG! Anzahl Beobachtungen unter 10, Mittelwert und P95 sind statistisch nicht robust!</v>
      </c>
      <c r="M997" s="16" t="str">
        <f t="shared" si="47"/>
        <v>ACHTUNG! Anzahl Beobachtungen unter 60, P95 ist statistisch nicht robust!</v>
      </c>
    </row>
    <row r="998" spans="1:13" ht="16.5" x14ac:dyDescent="0.3">
      <c r="A998" s="9">
        <v>3</v>
      </c>
      <c r="B998" s="96" t="s">
        <v>3814</v>
      </c>
      <c r="C998" s="64">
        <v>3405</v>
      </c>
      <c r="D998" s="9" t="s">
        <v>4027</v>
      </c>
      <c r="E998" s="9">
        <v>2</v>
      </c>
      <c r="F998" s="11">
        <v>5.3552323530125996</v>
      </c>
      <c r="G998" s="107" t="s">
        <v>7767</v>
      </c>
      <c r="H998" s="11">
        <v>3.3914666451392201</v>
      </c>
      <c r="I998" s="11">
        <v>8.4079858358437694</v>
      </c>
      <c r="J998" s="107" t="s">
        <v>7768</v>
      </c>
      <c r="K998" s="102" t="str">
        <f t="shared" si="45"/>
        <v>ACHTUNG! Anzahl Beobachtungen unter 10, Mittelwert und P95 sind statistisch nicht robust!</v>
      </c>
      <c r="L998" s="16" t="str">
        <f t="shared" si="46"/>
        <v>ACHTUNG! Anzahl Beobachtungen unter 10, Mittelwert und P95 sind statistisch nicht robust!</v>
      </c>
      <c r="M998" s="16" t="str">
        <f t="shared" si="47"/>
        <v>ACHTUNG! Anzahl Beobachtungen unter 60, P95 ist statistisch nicht robust!</v>
      </c>
    </row>
    <row r="999" spans="1:13" ht="16.5" x14ac:dyDescent="0.3">
      <c r="A999" s="9">
        <v>3</v>
      </c>
      <c r="B999" s="96" t="s">
        <v>3258</v>
      </c>
      <c r="C999" s="64">
        <v>3406</v>
      </c>
      <c r="D999" s="9" t="s">
        <v>3571</v>
      </c>
      <c r="E999" s="9">
        <v>6</v>
      </c>
      <c r="F999" s="11">
        <v>3.1643078054571001</v>
      </c>
      <c r="G999" s="107" t="s">
        <v>7769</v>
      </c>
      <c r="H999" s="11">
        <v>1.5866517922592001</v>
      </c>
      <c r="I999" s="11">
        <v>5.4721549547155801</v>
      </c>
      <c r="J999" s="107" t="s">
        <v>7770</v>
      </c>
      <c r="K999" s="102" t="str">
        <f t="shared" si="45"/>
        <v>ACHTUNG! Anzahl Beobachtungen unter 10, Mittelwert und P95 sind statistisch nicht robust!</v>
      </c>
      <c r="L999" s="16" t="str">
        <f t="shared" si="46"/>
        <v>ACHTUNG! Anzahl Beobachtungen unter 10, Mittelwert und P95 sind statistisch nicht robust!</v>
      </c>
      <c r="M999" s="16" t="str">
        <f t="shared" si="47"/>
        <v>ACHTUNG! Anzahl Beobachtungen unter 60, P95 ist statistisch nicht robust!</v>
      </c>
    </row>
    <row r="1000" spans="1:13" ht="16.5" x14ac:dyDescent="0.3">
      <c r="A1000" s="9">
        <v>4</v>
      </c>
      <c r="B1000" s="96" t="s">
        <v>3259</v>
      </c>
      <c r="C1000" s="64">
        <v>3408</v>
      </c>
      <c r="D1000" s="9" t="s">
        <v>3572</v>
      </c>
      <c r="E1000" s="9">
        <v>6</v>
      </c>
      <c r="F1000" s="11">
        <v>3.1643078054571001</v>
      </c>
      <c r="G1000" s="107" t="s">
        <v>7771</v>
      </c>
      <c r="H1000" s="11">
        <v>1.5866517922592001</v>
      </c>
      <c r="I1000" s="11">
        <v>5.4721549547155801</v>
      </c>
      <c r="J1000" s="107" t="s">
        <v>7770</v>
      </c>
      <c r="K1000" s="102" t="str">
        <f t="shared" si="45"/>
        <v>ACHTUNG! Anzahl Beobachtungen unter 10, Mittelwert und P95 sind statistisch nicht robust!</v>
      </c>
      <c r="L1000" s="16" t="str">
        <f t="shared" si="46"/>
        <v>ACHTUNG! Anzahl Beobachtungen unter 10, Mittelwert und P95 sind statistisch nicht robust!</v>
      </c>
      <c r="M1000" s="16" t="str">
        <f t="shared" si="47"/>
        <v>ACHTUNG! Anzahl Beobachtungen unter 60, P95 ist statistisch nicht robust!</v>
      </c>
    </row>
    <row r="1001" spans="1:13" ht="16.5" x14ac:dyDescent="0.3">
      <c r="A1001" s="9">
        <v>2</v>
      </c>
      <c r="B1001" s="96" t="s">
        <v>2037</v>
      </c>
      <c r="C1001" s="64">
        <v>3410</v>
      </c>
      <c r="D1001" s="9" t="s">
        <v>2802</v>
      </c>
      <c r="E1001" s="9">
        <v>174</v>
      </c>
      <c r="F1001" s="11">
        <v>0.72972975627938996</v>
      </c>
      <c r="G1001" s="107" t="s">
        <v>7772</v>
      </c>
      <c r="H1001" s="11">
        <v>1.12978800437575</v>
      </c>
      <c r="I1001" s="11">
        <v>2.3016608728188999</v>
      </c>
      <c r="J1001" s="107" t="s">
        <v>7773</v>
      </c>
      <c r="K1001" s="102" t="str">
        <f t="shared" si="45"/>
        <v/>
      </c>
      <c r="L1001" s="16" t="str">
        <f t="shared" si="46"/>
        <v/>
      </c>
      <c r="M1001" s="16" t="str">
        <f t="shared" si="47"/>
        <v/>
      </c>
    </row>
    <row r="1002" spans="1:13" ht="16.5" x14ac:dyDescent="0.3">
      <c r="A1002" s="9">
        <v>3</v>
      </c>
      <c r="B1002" s="96" t="s">
        <v>2038</v>
      </c>
      <c r="C1002" s="64">
        <v>3411</v>
      </c>
      <c r="D1002" s="9" t="s">
        <v>2803</v>
      </c>
      <c r="E1002" s="9">
        <v>123</v>
      </c>
      <c r="F1002" s="11">
        <v>0.60387453693636295</v>
      </c>
      <c r="G1002" s="107" t="s">
        <v>7774</v>
      </c>
      <c r="H1002" s="11">
        <v>0.96449137148518804</v>
      </c>
      <c r="I1002" s="11">
        <v>1.67866953619964</v>
      </c>
      <c r="J1002" s="107" t="s">
        <v>7775</v>
      </c>
      <c r="K1002" s="102" t="str">
        <f t="shared" si="45"/>
        <v/>
      </c>
      <c r="L1002" s="16" t="str">
        <f t="shared" si="46"/>
        <v/>
      </c>
      <c r="M1002" s="16" t="str">
        <f t="shared" si="47"/>
        <v/>
      </c>
    </row>
    <row r="1003" spans="1:13" ht="16.5" x14ac:dyDescent="0.3">
      <c r="A1003" s="9">
        <v>4</v>
      </c>
      <c r="B1003" s="96" t="s">
        <v>2039</v>
      </c>
      <c r="C1003" s="64">
        <v>3412</v>
      </c>
      <c r="D1003" s="9" t="s">
        <v>2804</v>
      </c>
      <c r="E1003" s="9">
        <v>70</v>
      </c>
      <c r="F1003" s="11">
        <v>0.64023571773775001</v>
      </c>
      <c r="G1003" s="107" t="s">
        <v>7776</v>
      </c>
      <c r="H1003" s="11">
        <v>1.2168437754702</v>
      </c>
      <c r="I1003" s="11">
        <v>1.71001255165526</v>
      </c>
      <c r="J1003" s="107" t="s">
        <v>7777</v>
      </c>
      <c r="K1003" s="102" t="str">
        <f t="shared" si="45"/>
        <v/>
      </c>
      <c r="L1003" s="16" t="str">
        <f t="shared" si="46"/>
        <v/>
      </c>
      <c r="M1003" s="16" t="str">
        <f t="shared" si="47"/>
        <v/>
      </c>
    </row>
    <row r="1004" spans="1:13" ht="16.5" x14ac:dyDescent="0.3">
      <c r="A1004" s="9">
        <v>5</v>
      </c>
      <c r="B1004" s="96" t="s">
        <v>3815</v>
      </c>
      <c r="C1004" s="64">
        <v>3413</v>
      </c>
      <c r="D1004" s="9" t="s">
        <v>4028</v>
      </c>
      <c r="E1004" s="9">
        <v>4</v>
      </c>
      <c r="F1004" s="11">
        <v>1.32005518654986</v>
      </c>
      <c r="G1004" s="107" t="s">
        <v>7778</v>
      </c>
      <c r="H1004" s="11">
        <v>0.70663408887831403</v>
      </c>
      <c r="I1004" s="11">
        <v>1.8056086753057701</v>
      </c>
      <c r="J1004" s="107" t="s">
        <v>7779</v>
      </c>
      <c r="K1004" s="102" t="str">
        <f t="shared" si="45"/>
        <v>ACHTUNG! Anzahl Beobachtungen unter 10, Mittelwert und P95 sind statistisch nicht robust!</v>
      </c>
      <c r="L1004" s="16" t="str">
        <f t="shared" si="46"/>
        <v>ACHTUNG! Anzahl Beobachtungen unter 10, Mittelwert und P95 sind statistisch nicht robust!</v>
      </c>
      <c r="M1004" s="16" t="str">
        <f t="shared" si="47"/>
        <v>ACHTUNG! Anzahl Beobachtungen unter 60, P95 ist statistisch nicht robust!</v>
      </c>
    </row>
    <row r="1005" spans="1:13" ht="16.5" x14ac:dyDescent="0.3">
      <c r="A1005" s="9">
        <v>5</v>
      </c>
      <c r="B1005" s="96" t="s">
        <v>2040</v>
      </c>
      <c r="C1005" s="64">
        <v>3414</v>
      </c>
      <c r="D1005" s="9" t="s">
        <v>24</v>
      </c>
      <c r="E1005" s="9">
        <v>29</v>
      </c>
      <c r="F1005" s="11">
        <v>0.171582763446613</v>
      </c>
      <c r="G1005" s="107" t="s">
        <v>7780</v>
      </c>
      <c r="H1005" s="11">
        <v>0.29944934793529399</v>
      </c>
      <c r="I1005" s="11">
        <v>0.56633562590171604</v>
      </c>
      <c r="J1005" s="107" t="s">
        <v>7781</v>
      </c>
      <c r="K1005" s="102" t="str">
        <f t="shared" si="45"/>
        <v>ACHTUNG! Anzahl Beobachtungen unter 60, P95 ist statistisch nicht robust!</v>
      </c>
      <c r="L1005" s="16" t="str">
        <f t="shared" si="46"/>
        <v/>
      </c>
      <c r="M1005" s="16" t="str">
        <f t="shared" si="47"/>
        <v>ACHTUNG! Anzahl Beobachtungen unter 60, P95 ist statistisch nicht robust!</v>
      </c>
    </row>
    <row r="1006" spans="1:13" ht="16.5" x14ac:dyDescent="0.3">
      <c r="A1006" s="9">
        <v>5</v>
      </c>
      <c r="B1006" s="96" t="s">
        <v>3816</v>
      </c>
      <c r="C1006" s="64">
        <v>3415</v>
      </c>
      <c r="D1006" s="9" t="s">
        <v>4029</v>
      </c>
      <c r="E1006" s="9">
        <v>15</v>
      </c>
      <c r="F1006" s="11">
        <v>1.50706983700773</v>
      </c>
      <c r="G1006" s="107" t="s">
        <v>7782</v>
      </c>
      <c r="H1006" s="11">
        <v>1.9737601363606501</v>
      </c>
      <c r="I1006" s="11">
        <v>2.7341382179110099</v>
      </c>
      <c r="J1006" s="107" t="s">
        <v>7783</v>
      </c>
      <c r="K1006" s="102" t="str">
        <f t="shared" si="45"/>
        <v>ACHTUNG! Anzahl Beobachtungen unter 60, P95 ist statistisch nicht robust!</v>
      </c>
      <c r="L1006" s="16" t="str">
        <f t="shared" si="46"/>
        <v/>
      </c>
      <c r="M1006" s="16" t="str">
        <f t="shared" si="47"/>
        <v>ACHTUNG! Anzahl Beobachtungen unter 60, P95 ist statistisch nicht robust!</v>
      </c>
    </row>
    <row r="1007" spans="1:13" ht="16.5" x14ac:dyDescent="0.3">
      <c r="A1007" s="9">
        <v>5</v>
      </c>
      <c r="B1007" s="96" t="s">
        <v>3817</v>
      </c>
      <c r="C1007" s="64">
        <v>3416</v>
      </c>
      <c r="D1007" s="9" t="s">
        <v>4030</v>
      </c>
      <c r="E1007" s="9">
        <v>11</v>
      </c>
      <c r="F1007" s="11">
        <v>0.515693476292021</v>
      </c>
      <c r="G1007" s="107" t="s">
        <v>7784</v>
      </c>
      <c r="H1007" s="11">
        <v>0.171714372620351</v>
      </c>
      <c r="I1007" s="11">
        <v>0.70457040847665797</v>
      </c>
      <c r="J1007" s="107" t="s">
        <v>7785</v>
      </c>
      <c r="K1007" s="102" t="str">
        <f t="shared" si="45"/>
        <v>ACHTUNG! Anzahl Beobachtungen unter 60, P95 ist statistisch nicht robust!</v>
      </c>
      <c r="L1007" s="16" t="str">
        <f t="shared" si="46"/>
        <v/>
      </c>
      <c r="M1007" s="16" t="str">
        <f t="shared" si="47"/>
        <v>ACHTUNG! Anzahl Beobachtungen unter 60, P95 ist statistisch nicht robust!</v>
      </c>
    </row>
    <row r="1008" spans="1:13" ht="16.5" x14ac:dyDescent="0.3">
      <c r="A1008" s="9">
        <v>4</v>
      </c>
      <c r="B1008" s="96" t="s">
        <v>3260</v>
      </c>
      <c r="C1008" s="64">
        <v>3417</v>
      </c>
      <c r="D1008" s="9" t="s">
        <v>3573</v>
      </c>
      <c r="E1008" s="9">
        <v>13</v>
      </c>
      <c r="F1008" s="11">
        <v>0.43671332077151398</v>
      </c>
      <c r="G1008" s="107" t="s">
        <v>7786</v>
      </c>
      <c r="H1008" s="11">
        <v>0.38754690863982699</v>
      </c>
      <c r="I1008" s="11">
        <v>1.0387623368055099</v>
      </c>
      <c r="J1008" s="107" t="s">
        <v>7787</v>
      </c>
      <c r="K1008" s="102" t="str">
        <f t="shared" si="45"/>
        <v>ACHTUNG! Anzahl Beobachtungen unter 60, P95 ist statistisch nicht robust!</v>
      </c>
      <c r="L1008" s="16" t="str">
        <f t="shared" si="46"/>
        <v/>
      </c>
      <c r="M1008" s="16" t="str">
        <f t="shared" si="47"/>
        <v>ACHTUNG! Anzahl Beobachtungen unter 60, P95 ist statistisch nicht robust!</v>
      </c>
    </row>
    <row r="1009" spans="1:13" ht="16.5" x14ac:dyDescent="0.3">
      <c r="A1009" s="9">
        <v>5</v>
      </c>
      <c r="B1009" s="96" t="s">
        <v>3818</v>
      </c>
      <c r="C1009" s="64">
        <v>3418</v>
      </c>
      <c r="D1009" s="9" t="s">
        <v>4031</v>
      </c>
      <c r="E1009" s="9">
        <v>5</v>
      </c>
      <c r="F1009" s="11">
        <v>0.29568978380558703</v>
      </c>
      <c r="G1009" s="107" t="s">
        <v>7788</v>
      </c>
      <c r="H1009" s="11">
        <v>0.50665640225644504</v>
      </c>
      <c r="I1009" s="11">
        <v>1.2815100269851101</v>
      </c>
      <c r="J1009" s="107" t="s">
        <v>7789</v>
      </c>
      <c r="K1009" s="102" t="str">
        <f t="shared" si="45"/>
        <v>ACHTUNG! Anzahl Beobachtungen unter 10, Mittelwert und P95 sind statistisch nicht robust!</v>
      </c>
      <c r="L1009" s="16" t="str">
        <f t="shared" si="46"/>
        <v>ACHTUNG! Anzahl Beobachtungen unter 10, Mittelwert und P95 sind statistisch nicht robust!</v>
      </c>
      <c r="M1009" s="16" t="str">
        <f t="shared" si="47"/>
        <v>ACHTUNG! Anzahl Beobachtungen unter 60, P95 ist statistisch nicht robust!</v>
      </c>
    </row>
    <row r="1010" spans="1:13" ht="16.5" x14ac:dyDescent="0.3">
      <c r="A1010" s="9">
        <v>6</v>
      </c>
      <c r="B1010" s="96" t="s">
        <v>3819</v>
      </c>
      <c r="C1010" s="64">
        <v>3419</v>
      </c>
      <c r="D1010" s="9" t="s">
        <v>4032</v>
      </c>
      <c r="E1010" s="9">
        <v>5</v>
      </c>
      <c r="F1010" s="11">
        <v>0.29568978380558703</v>
      </c>
      <c r="G1010" s="107" t="s">
        <v>7790</v>
      </c>
      <c r="H1010" s="11">
        <v>0.50665640225644504</v>
      </c>
      <c r="I1010" s="11">
        <v>1.2815100269851101</v>
      </c>
      <c r="J1010" s="107" t="s">
        <v>7789</v>
      </c>
      <c r="K1010" s="102" t="str">
        <f t="shared" si="45"/>
        <v>ACHTUNG! Anzahl Beobachtungen unter 10, Mittelwert und P95 sind statistisch nicht robust!</v>
      </c>
      <c r="L1010" s="16" t="str">
        <f t="shared" si="46"/>
        <v>ACHTUNG! Anzahl Beobachtungen unter 10, Mittelwert und P95 sind statistisch nicht robust!</v>
      </c>
      <c r="M1010" s="16" t="str">
        <f t="shared" si="47"/>
        <v>ACHTUNG! Anzahl Beobachtungen unter 60, P95 ist statistisch nicht robust!</v>
      </c>
    </row>
    <row r="1011" spans="1:13" ht="16.5" x14ac:dyDescent="0.3">
      <c r="A1011" s="9">
        <v>5</v>
      </c>
      <c r="B1011" s="96" t="s">
        <v>3261</v>
      </c>
      <c r="C1011" s="64">
        <v>3420</v>
      </c>
      <c r="D1011" s="9" t="s">
        <v>3574</v>
      </c>
      <c r="E1011" s="9">
        <v>6</v>
      </c>
      <c r="F1011" s="11">
        <v>0.52435586600982398</v>
      </c>
      <c r="G1011" s="107" t="s">
        <v>7791</v>
      </c>
      <c r="H1011" s="11">
        <v>0.36251191984049702</v>
      </c>
      <c r="I1011" s="11">
        <v>1.0140123157636201</v>
      </c>
      <c r="J1011" s="107" t="s">
        <v>7792</v>
      </c>
      <c r="K1011" s="102" t="str">
        <f t="shared" si="45"/>
        <v>ACHTUNG! Anzahl Beobachtungen unter 10, Mittelwert und P95 sind statistisch nicht robust!</v>
      </c>
      <c r="L1011" s="16" t="str">
        <f t="shared" si="46"/>
        <v>ACHTUNG! Anzahl Beobachtungen unter 10, Mittelwert und P95 sind statistisch nicht robust!</v>
      </c>
      <c r="M1011" s="16" t="str">
        <f t="shared" si="47"/>
        <v>ACHTUNG! Anzahl Beobachtungen unter 60, P95 ist statistisch nicht robust!</v>
      </c>
    </row>
    <row r="1012" spans="1:13" ht="16.5" x14ac:dyDescent="0.3">
      <c r="A1012" s="9">
        <v>4</v>
      </c>
      <c r="B1012" s="96" t="s">
        <v>3820</v>
      </c>
      <c r="C1012" s="64">
        <v>3421</v>
      </c>
      <c r="D1012" s="9" t="s">
        <v>4033</v>
      </c>
      <c r="E1012" s="9">
        <v>8</v>
      </c>
      <c r="F1012" s="11">
        <v>0.98312653572515696</v>
      </c>
      <c r="G1012" s="107" t="s">
        <v>7793</v>
      </c>
      <c r="H1012" s="11">
        <v>0.63469837584715605</v>
      </c>
      <c r="I1012" s="11">
        <v>2.1776279340277802</v>
      </c>
      <c r="J1012" s="107" t="s">
        <v>7794</v>
      </c>
      <c r="K1012" s="102" t="str">
        <f t="shared" si="45"/>
        <v>ACHTUNG! Anzahl Beobachtungen unter 10, Mittelwert und P95 sind statistisch nicht robust!</v>
      </c>
      <c r="L1012" s="16" t="str">
        <f t="shared" si="46"/>
        <v>ACHTUNG! Anzahl Beobachtungen unter 10, Mittelwert und P95 sind statistisch nicht robust!</v>
      </c>
      <c r="M1012" s="16" t="str">
        <f t="shared" si="47"/>
        <v>ACHTUNG! Anzahl Beobachtungen unter 60, P95 ist statistisch nicht robust!</v>
      </c>
    </row>
    <row r="1013" spans="1:13" ht="16.5" x14ac:dyDescent="0.3">
      <c r="A1013" s="9">
        <v>5</v>
      </c>
      <c r="B1013" s="96" t="s">
        <v>3821</v>
      </c>
      <c r="C1013" s="64">
        <v>3422</v>
      </c>
      <c r="D1013" s="9" t="s">
        <v>4034</v>
      </c>
      <c r="E1013" s="9">
        <v>8</v>
      </c>
      <c r="F1013" s="11">
        <v>0.98312653572515696</v>
      </c>
      <c r="G1013" s="107" t="s">
        <v>7795</v>
      </c>
      <c r="H1013" s="11">
        <v>0.63469837584715605</v>
      </c>
      <c r="I1013" s="11">
        <v>2.1776279340277802</v>
      </c>
      <c r="J1013" s="107" t="s">
        <v>7794</v>
      </c>
      <c r="K1013" s="102" t="str">
        <f t="shared" si="45"/>
        <v>ACHTUNG! Anzahl Beobachtungen unter 10, Mittelwert und P95 sind statistisch nicht robust!</v>
      </c>
      <c r="L1013" s="16" t="str">
        <f t="shared" si="46"/>
        <v>ACHTUNG! Anzahl Beobachtungen unter 10, Mittelwert und P95 sind statistisch nicht robust!</v>
      </c>
      <c r="M1013" s="16" t="str">
        <f t="shared" si="47"/>
        <v>ACHTUNG! Anzahl Beobachtungen unter 60, P95 ist statistisch nicht robust!</v>
      </c>
    </row>
    <row r="1014" spans="1:13" ht="16.5" x14ac:dyDescent="0.3">
      <c r="A1014" s="9">
        <v>3</v>
      </c>
      <c r="B1014" s="96" t="s">
        <v>2041</v>
      </c>
      <c r="C1014" s="64">
        <v>3423</v>
      </c>
      <c r="D1014" s="9" t="s">
        <v>2805</v>
      </c>
      <c r="E1014" s="9">
        <v>54</v>
      </c>
      <c r="F1014" s="11">
        <v>0.97307818723962003</v>
      </c>
      <c r="G1014" s="107" t="s">
        <v>7796</v>
      </c>
      <c r="H1014" s="11">
        <v>0.918847717430609</v>
      </c>
      <c r="I1014" s="11">
        <v>3.0024725771724499</v>
      </c>
      <c r="J1014" s="107" t="s">
        <v>7797</v>
      </c>
      <c r="K1014" s="102" t="str">
        <f t="shared" si="45"/>
        <v>ACHTUNG! Anzahl Beobachtungen unter 60, P95 ist statistisch nicht robust!</v>
      </c>
      <c r="L1014" s="16" t="str">
        <f t="shared" si="46"/>
        <v/>
      </c>
      <c r="M1014" s="16" t="str">
        <f t="shared" si="47"/>
        <v>ACHTUNG! Anzahl Beobachtungen unter 60, P95 ist statistisch nicht robust!</v>
      </c>
    </row>
    <row r="1015" spans="1:13" ht="16.5" x14ac:dyDescent="0.3">
      <c r="A1015" s="9">
        <v>4</v>
      </c>
      <c r="B1015" s="96" t="s">
        <v>2042</v>
      </c>
      <c r="C1015" s="64">
        <v>3424</v>
      </c>
      <c r="D1015" s="9" t="s">
        <v>2806</v>
      </c>
      <c r="E1015" s="9">
        <v>2</v>
      </c>
      <c r="F1015" s="11">
        <v>0.25427125033180498</v>
      </c>
      <c r="G1015" s="107" t="s">
        <v>7798</v>
      </c>
      <c r="H1015" s="11">
        <v>0.206795842043349</v>
      </c>
      <c r="I1015" s="11">
        <v>0.44466751366843699</v>
      </c>
      <c r="J1015" s="107" t="s">
        <v>7799</v>
      </c>
      <c r="K1015" s="102" t="str">
        <f t="shared" si="45"/>
        <v>ACHTUNG! Anzahl Beobachtungen unter 10, Mittelwert und P95 sind statistisch nicht robust!</v>
      </c>
      <c r="L1015" s="16" t="str">
        <f t="shared" si="46"/>
        <v>ACHTUNG! Anzahl Beobachtungen unter 10, Mittelwert und P95 sind statistisch nicht robust!</v>
      </c>
      <c r="M1015" s="16" t="str">
        <f t="shared" si="47"/>
        <v>ACHTUNG! Anzahl Beobachtungen unter 60, P95 ist statistisch nicht robust!</v>
      </c>
    </row>
    <row r="1016" spans="1:13" ht="16.5" x14ac:dyDescent="0.3">
      <c r="A1016" s="9">
        <v>4</v>
      </c>
      <c r="B1016" s="96" t="s">
        <v>3822</v>
      </c>
      <c r="C1016" s="64">
        <v>3425</v>
      </c>
      <c r="D1016" s="9" t="s">
        <v>4035</v>
      </c>
      <c r="E1016" s="9">
        <v>9</v>
      </c>
      <c r="F1016" s="11">
        <v>0.79193215589687305</v>
      </c>
      <c r="G1016" s="107" t="s">
        <v>7800</v>
      </c>
      <c r="H1016" s="11">
        <v>1.03175826638056</v>
      </c>
      <c r="I1016" s="11">
        <v>2.7893739978735002</v>
      </c>
      <c r="J1016" s="107" t="s">
        <v>7801</v>
      </c>
      <c r="K1016" s="102" t="str">
        <f t="shared" si="45"/>
        <v>ACHTUNG! Anzahl Beobachtungen unter 10, Mittelwert und P95 sind statistisch nicht robust!</v>
      </c>
      <c r="L1016" s="16" t="str">
        <f t="shared" si="46"/>
        <v>ACHTUNG! Anzahl Beobachtungen unter 10, Mittelwert und P95 sind statistisch nicht robust!</v>
      </c>
      <c r="M1016" s="16" t="str">
        <f t="shared" si="47"/>
        <v>ACHTUNG! Anzahl Beobachtungen unter 60, P95 ist statistisch nicht robust!</v>
      </c>
    </row>
    <row r="1017" spans="1:13" ht="16.5" x14ac:dyDescent="0.3">
      <c r="A1017" s="9">
        <v>4</v>
      </c>
      <c r="B1017" s="96" t="s">
        <v>3823</v>
      </c>
      <c r="C1017" s="64">
        <v>3427</v>
      </c>
      <c r="D1017" s="9" t="s">
        <v>4036</v>
      </c>
      <c r="E1017" s="9">
        <v>5</v>
      </c>
      <c r="F1017" s="11">
        <v>0.87624889487827895</v>
      </c>
      <c r="G1017" s="107" t="s">
        <v>7802</v>
      </c>
      <c r="H1017" s="11">
        <v>0.51532395993856595</v>
      </c>
      <c r="I1017" s="11">
        <v>1.43067311329717</v>
      </c>
      <c r="J1017" s="107" t="s">
        <v>7803</v>
      </c>
      <c r="K1017" s="102" t="str">
        <f t="shared" si="45"/>
        <v>ACHTUNG! Anzahl Beobachtungen unter 10, Mittelwert und P95 sind statistisch nicht robust!</v>
      </c>
      <c r="L1017" s="16" t="str">
        <f t="shared" si="46"/>
        <v>ACHTUNG! Anzahl Beobachtungen unter 10, Mittelwert und P95 sind statistisch nicht robust!</v>
      </c>
      <c r="M1017" s="16" t="str">
        <f t="shared" si="47"/>
        <v>ACHTUNG! Anzahl Beobachtungen unter 60, P95 ist statistisch nicht robust!</v>
      </c>
    </row>
    <row r="1018" spans="1:13" ht="16.5" x14ac:dyDescent="0.3">
      <c r="A1018" s="9">
        <v>4</v>
      </c>
      <c r="B1018" s="96" t="s">
        <v>3824</v>
      </c>
      <c r="C1018" s="64">
        <v>3428</v>
      </c>
      <c r="D1018" s="9" t="s">
        <v>4037</v>
      </c>
      <c r="E1018" s="9">
        <v>4</v>
      </c>
      <c r="F1018" s="11">
        <v>0.47560041261456598</v>
      </c>
      <c r="G1018" s="107" t="s">
        <v>7804</v>
      </c>
      <c r="H1018" s="11">
        <v>0.113167622218455</v>
      </c>
      <c r="I1018" s="11">
        <v>0.60998183610089296</v>
      </c>
      <c r="J1018" s="107" t="s">
        <v>7805</v>
      </c>
      <c r="K1018" s="102" t="str">
        <f t="shared" si="45"/>
        <v>ACHTUNG! Anzahl Beobachtungen unter 10, Mittelwert und P95 sind statistisch nicht robust!</v>
      </c>
      <c r="L1018" s="16" t="str">
        <f t="shared" si="46"/>
        <v>ACHTUNG! Anzahl Beobachtungen unter 10, Mittelwert und P95 sind statistisch nicht robust!</v>
      </c>
      <c r="M1018" s="16" t="str">
        <f t="shared" si="47"/>
        <v>ACHTUNG! Anzahl Beobachtungen unter 60, P95 ist statistisch nicht robust!</v>
      </c>
    </row>
    <row r="1019" spans="1:13" ht="16.5" x14ac:dyDescent="0.3">
      <c r="A1019" s="9">
        <v>1</v>
      </c>
      <c r="B1019" s="96" t="s">
        <v>2043</v>
      </c>
      <c r="C1019" s="64">
        <v>3434</v>
      </c>
      <c r="D1019" s="9" t="s">
        <v>2807</v>
      </c>
      <c r="E1019" s="9">
        <v>3887</v>
      </c>
      <c r="F1019" s="11">
        <v>8.5240279790053499</v>
      </c>
      <c r="G1019" s="107" t="s">
        <v>7806</v>
      </c>
      <c r="H1019" s="11">
        <v>7.9730412461503599</v>
      </c>
      <c r="I1019" s="11">
        <v>25.163485185818999</v>
      </c>
      <c r="J1019" s="107" t="s">
        <v>7807</v>
      </c>
      <c r="K1019" s="102" t="str">
        <f t="shared" si="45"/>
        <v/>
      </c>
      <c r="L1019" s="16" t="str">
        <f t="shared" si="46"/>
        <v/>
      </c>
      <c r="M1019" s="16" t="str">
        <f t="shared" si="47"/>
        <v/>
      </c>
    </row>
    <row r="1020" spans="1:13" ht="16.5" x14ac:dyDescent="0.3">
      <c r="A1020" s="9">
        <v>2</v>
      </c>
      <c r="B1020" s="96" t="s">
        <v>2044</v>
      </c>
      <c r="C1020" s="64">
        <v>3435</v>
      </c>
      <c r="D1020" s="9" t="s">
        <v>2808</v>
      </c>
      <c r="E1020" s="9">
        <v>141</v>
      </c>
      <c r="F1020" s="11">
        <v>0.10871777164339499</v>
      </c>
      <c r="G1020" s="107" t="s">
        <v>7808</v>
      </c>
      <c r="H1020" s="11">
        <v>7.7710913396012396E-2</v>
      </c>
      <c r="I1020" s="11">
        <v>0.27037660501858901</v>
      </c>
      <c r="J1020" s="107" t="s">
        <v>7809</v>
      </c>
      <c r="K1020" s="102" t="str">
        <f t="shared" si="45"/>
        <v/>
      </c>
      <c r="L1020" s="16" t="str">
        <f t="shared" si="46"/>
        <v/>
      </c>
      <c r="M1020" s="16" t="str">
        <f t="shared" si="47"/>
        <v/>
      </c>
    </row>
    <row r="1021" spans="1:13" ht="16.5" x14ac:dyDescent="0.3">
      <c r="A1021" s="9">
        <v>3</v>
      </c>
      <c r="B1021" s="96" t="s">
        <v>2045</v>
      </c>
      <c r="C1021" s="64">
        <v>3460</v>
      </c>
      <c r="D1021" s="9" t="s">
        <v>2809</v>
      </c>
      <c r="E1021" s="9">
        <v>3</v>
      </c>
      <c r="F1021" s="11">
        <v>6.5557133658364797E-2</v>
      </c>
      <c r="G1021" s="107" t="s">
        <v>7810</v>
      </c>
      <c r="H1021" s="11">
        <v>1.2316046450121401E-2</v>
      </c>
      <c r="I1021" s="11">
        <v>8.0398295307505294E-2</v>
      </c>
      <c r="J1021" s="107" t="s">
        <v>7811</v>
      </c>
      <c r="K1021" s="102" t="str">
        <f t="shared" si="45"/>
        <v>ACHTUNG! Anzahl Beobachtungen unter 10, Mittelwert und P95 sind statistisch nicht robust!</v>
      </c>
      <c r="L1021" s="16" t="str">
        <f t="shared" si="46"/>
        <v>ACHTUNG! Anzahl Beobachtungen unter 10, Mittelwert und P95 sind statistisch nicht robust!</v>
      </c>
      <c r="M1021" s="16" t="str">
        <f t="shared" si="47"/>
        <v>ACHTUNG! Anzahl Beobachtungen unter 60, P95 ist statistisch nicht robust!</v>
      </c>
    </row>
    <row r="1022" spans="1:13" ht="16.5" x14ac:dyDescent="0.3">
      <c r="A1022" s="9">
        <v>4</v>
      </c>
      <c r="B1022" s="96" t="s">
        <v>3825</v>
      </c>
      <c r="C1022" s="64">
        <v>3461</v>
      </c>
      <c r="D1022" s="9" t="s">
        <v>4038</v>
      </c>
      <c r="E1022" s="9">
        <v>3</v>
      </c>
      <c r="F1022" s="11">
        <v>6.5557133658364797E-2</v>
      </c>
      <c r="G1022" s="107" t="s">
        <v>7810</v>
      </c>
      <c r="H1022" s="11">
        <v>1.2316046450121401E-2</v>
      </c>
      <c r="I1022" s="11">
        <v>8.0398295307505294E-2</v>
      </c>
      <c r="J1022" s="107" t="s">
        <v>7811</v>
      </c>
      <c r="K1022" s="102" t="str">
        <f t="shared" si="45"/>
        <v>ACHTUNG! Anzahl Beobachtungen unter 10, Mittelwert und P95 sind statistisch nicht robust!</v>
      </c>
      <c r="L1022" s="16" t="str">
        <f t="shared" si="46"/>
        <v>ACHTUNG! Anzahl Beobachtungen unter 10, Mittelwert und P95 sind statistisch nicht robust!</v>
      </c>
      <c r="M1022" s="16" t="str">
        <f t="shared" si="47"/>
        <v>ACHTUNG! Anzahl Beobachtungen unter 60, P95 ist statistisch nicht robust!</v>
      </c>
    </row>
    <row r="1023" spans="1:13" ht="16.5" x14ac:dyDescent="0.3">
      <c r="A1023" s="9">
        <v>3</v>
      </c>
      <c r="B1023" s="96" t="s">
        <v>3262</v>
      </c>
      <c r="C1023" s="64">
        <v>3469</v>
      </c>
      <c r="D1023" s="9" t="s">
        <v>3575</v>
      </c>
      <c r="E1023" s="9">
        <v>138</v>
      </c>
      <c r="F1023" s="11">
        <v>0.10948902499914601</v>
      </c>
      <c r="G1023" s="107" t="s">
        <v>7812</v>
      </c>
      <c r="H1023" s="11">
        <v>7.8180220415218799E-2</v>
      </c>
      <c r="I1023" s="11">
        <v>0.273921767550873</v>
      </c>
      <c r="J1023" s="107" t="s">
        <v>7813</v>
      </c>
      <c r="K1023" s="102" t="str">
        <f t="shared" si="45"/>
        <v/>
      </c>
      <c r="L1023" s="16" t="str">
        <f t="shared" si="46"/>
        <v/>
      </c>
      <c r="M1023" s="16" t="str">
        <f t="shared" si="47"/>
        <v/>
      </c>
    </row>
    <row r="1024" spans="1:13" ht="16.5" x14ac:dyDescent="0.3">
      <c r="A1024" s="9">
        <v>4</v>
      </c>
      <c r="B1024" s="96" t="s">
        <v>3263</v>
      </c>
      <c r="C1024" s="64">
        <v>3471</v>
      </c>
      <c r="D1024" s="9" t="s">
        <v>3576</v>
      </c>
      <c r="E1024" s="9">
        <v>138</v>
      </c>
      <c r="F1024" s="11">
        <v>0.10948902499914601</v>
      </c>
      <c r="G1024" s="107" t="s">
        <v>7814</v>
      </c>
      <c r="H1024" s="11">
        <v>7.8180220415218799E-2</v>
      </c>
      <c r="I1024" s="11">
        <v>0.273921767550873</v>
      </c>
      <c r="J1024" s="107" t="s">
        <v>7813</v>
      </c>
      <c r="K1024" s="102" t="str">
        <f t="shared" si="45"/>
        <v/>
      </c>
      <c r="L1024" s="16" t="str">
        <f t="shared" si="46"/>
        <v/>
      </c>
      <c r="M1024" s="16" t="str">
        <f t="shared" si="47"/>
        <v/>
      </c>
    </row>
    <row r="1025" spans="1:13" ht="16.5" x14ac:dyDescent="0.3">
      <c r="A1025" s="9">
        <v>2</v>
      </c>
      <c r="B1025" s="96" t="s">
        <v>2048</v>
      </c>
      <c r="C1025" s="64">
        <v>3738</v>
      </c>
      <c r="D1025" s="9" t="s">
        <v>2812</v>
      </c>
      <c r="E1025" s="9">
        <v>3857</v>
      </c>
      <c r="F1025" s="11">
        <v>8.5921431777583894</v>
      </c>
      <c r="G1025" s="107" t="s">
        <v>7815</v>
      </c>
      <c r="H1025" s="11">
        <v>7.9690085048716899</v>
      </c>
      <c r="I1025" s="11">
        <v>25.243327974324799</v>
      </c>
      <c r="J1025" s="107" t="s">
        <v>7816</v>
      </c>
      <c r="K1025" s="102" t="str">
        <f t="shared" si="45"/>
        <v/>
      </c>
      <c r="L1025" s="16" t="str">
        <f t="shared" si="46"/>
        <v/>
      </c>
      <c r="M1025" s="16" t="str">
        <f t="shared" si="47"/>
        <v/>
      </c>
    </row>
    <row r="1026" spans="1:13" ht="16.5" x14ac:dyDescent="0.3">
      <c r="A1026" s="9">
        <v>3</v>
      </c>
      <c r="B1026" s="96" t="s">
        <v>2049</v>
      </c>
      <c r="C1026" s="64">
        <v>3739</v>
      </c>
      <c r="D1026" s="9" t="s">
        <v>2813</v>
      </c>
      <c r="E1026" s="9">
        <v>3242</v>
      </c>
      <c r="F1026" s="11">
        <v>4.4574657604871</v>
      </c>
      <c r="G1026" s="107" t="s">
        <v>7817</v>
      </c>
      <c r="H1026" s="11">
        <v>3.46543233457691</v>
      </c>
      <c r="I1026" s="11">
        <v>10.8108108108108</v>
      </c>
      <c r="J1026" s="107" t="s">
        <v>7818</v>
      </c>
      <c r="K1026" s="102" t="str">
        <f t="shared" si="45"/>
        <v/>
      </c>
      <c r="L1026" s="16" t="str">
        <f t="shared" si="46"/>
        <v/>
      </c>
      <c r="M1026" s="16" t="str">
        <f t="shared" si="47"/>
        <v/>
      </c>
    </row>
    <row r="1027" spans="1:13" ht="16.5" x14ac:dyDescent="0.3">
      <c r="A1027" s="9">
        <v>4</v>
      </c>
      <c r="B1027" s="96" t="s">
        <v>3264</v>
      </c>
      <c r="C1027" s="64">
        <v>3740</v>
      </c>
      <c r="D1027" s="9" t="s">
        <v>3577</v>
      </c>
      <c r="E1027" s="9">
        <v>651</v>
      </c>
      <c r="F1027" s="11">
        <v>0.66093717010872899</v>
      </c>
      <c r="G1027" s="107" t="s">
        <v>7819</v>
      </c>
      <c r="H1027" s="11">
        <v>0.82888041947426305</v>
      </c>
      <c r="I1027" s="11">
        <v>2.2092592803673998</v>
      </c>
      <c r="J1027" s="107" t="s">
        <v>7820</v>
      </c>
      <c r="K1027" s="102" t="str">
        <f t="shared" si="45"/>
        <v/>
      </c>
      <c r="L1027" s="16" t="str">
        <f t="shared" si="46"/>
        <v/>
      </c>
      <c r="M1027" s="16" t="str">
        <f t="shared" si="47"/>
        <v/>
      </c>
    </row>
    <row r="1028" spans="1:13" ht="16.5" x14ac:dyDescent="0.3">
      <c r="A1028" s="9">
        <v>4</v>
      </c>
      <c r="B1028" s="96" t="s">
        <v>2051</v>
      </c>
      <c r="C1028" s="64">
        <v>3745</v>
      </c>
      <c r="D1028" s="9" t="s">
        <v>2815</v>
      </c>
      <c r="E1028" s="9">
        <v>74</v>
      </c>
      <c r="F1028" s="11">
        <v>3.92507572350033</v>
      </c>
      <c r="G1028" s="107" t="s">
        <v>7821</v>
      </c>
      <c r="H1028" s="11">
        <v>6.53997697699314</v>
      </c>
      <c r="I1028" s="11">
        <v>9.2466833766802807</v>
      </c>
      <c r="J1028" s="107" t="s">
        <v>7822</v>
      </c>
      <c r="K1028" s="102" t="str">
        <f t="shared" ref="K1028:K1091" si="48">IF(NOT(L1028=""),L1028,IF(NOT(M1028=""),M1028,""))</f>
        <v/>
      </c>
      <c r="L1028" s="16" t="str">
        <f t="shared" ref="L1028:L1091" si="49">IF(E1028&lt;10,"ACHTUNG! Anzahl Beobachtungen unter 10, Mittelwert und P95 sind statistisch nicht robust!","")</f>
        <v/>
      </c>
      <c r="M1028" s="16" t="str">
        <f t="shared" ref="M1028:M1091" si="50">IF(E1028&lt;60,"ACHTUNG! Anzahl Beobachtungen unter 60, P95 ist statistisch nicht robust!","")</f>
        <v/>
      </c>
    </row>
    <row r="1029" spans="1:13" ht="16.5" x14ac:dyDescent="0.3">
      <c r="A1029" s="9">
        <v>3</v>
      </c>
      <c r="B1029" s="96" t="s">
        <v>3826</v>
      </c>
      <c r="C1029" s="64">
        <v>3750</v>
      </c>
      <c r="D1029" s="9" t="s">
        <v>4039</v>
      </c>
      <c r="E1029" s="9">
        <v>23</v>
      </c>
      <c r="F1029" s="11">
        <v>5.1037391528600802</v>
      </c>
      <c r="G1029" s="107" t="s">
        <v>7823</v>
      </c>
      <c r="H1029" s="11">
        <v>3.67977405538609</v>
      </c>
      <c r="I1029" s="11">
        <v>10.5364747903501</v>
      </c>
      <c r="J1029" s="107" t="s">
        <v>7824</v>
      </c>
      <c r="K1029" s="102" t="str">
        <f t="shared" si="48"/>
        <v>ACHTUNG! Anzahl Beobachtungen unter 60, P95 ist statistisch nicht robust!</v>
      </c>
      <c r="L1029" s="16" t="str">
        <f t="shared" si="49"/>
        <v/>
      </c>
      <c r="M1029" s="16" t="str">
        <f t="shared" si="50"/>
        <v>ACHTUNG! Anzahl Beobachtungen unter 60, P95 ist statistisch nicht robust!</v>
      </c>
    </row>
    <row r="1030" spans="1:13" ht="16.5" x14ac:dyDescent="0.3">
      <c r="A1030" s="9">
        <v>4</v>
      </c>
      <c r="B1030" s="96" t="s">
        <v>3827</v>
      </c>
      <c r="C1030" s="64">
        <v>3751</v>
      </c>
      <c r="D1030" s="9" t="s">
        <v>4040</v>
      </c>
      <c r="E1030" s="9">
        <v>13</v>
      </c>
      <c r="F1030" s="11">
        <v>5.87503650046032</v>
      </c>
      <c r="G1030" s="107" t="s">
        <v>7825</v>
      </c>
      <c r="H1030" s="11">
        <v>4.1611903932634497</v>
      </c>
      <c r="I1030" s="11">
        <v>12.205481150793601</v>
      </c>
      <c r="J1030" s="107" t="s">
        <v>7826</v>
      </c>
      <c r="K1030" s="102" t="str">
        <f t="shared" si="48"/>
        <v>ACHTUNG! Anzahl Beobachtungen unter 60, P95 ist statistisch nicht robust!</v>
      </c>
      <c r="L1030" s="16" t="str">
        <f t="shared" si="49"/>
        <v/>
      </c>
      <c r="M1030" s="16" t="str">
        <f t="shared" si="50"/>
        <v>ACHTUNG! Anzahl Beobachtungen unter 60, P95 ist statistisch nicht robust!</v>
      </c>
    </row>
    <row r="1031" spans="1:13" ht="16.5" x14ac:dyDescent="0.3">
      <c r="A1031" s="9">
        <v>4</v>
      </c>
      <c r="B1031" s="96" t="s">
        <v>3828</v>
      </c>
      <c r="C1031" s="64">
        <v>3753</v>
      </c>
      <c r="D1031" s="9" t="s">
        <v>4041</v>
      </c>
      <c r="E1031" s="9">
        <v>10</v>
      </c>
      <c r="F1031" s="11">
        <v>4.1982698014526303</v>
      </c>
      <c r="G1031" s="107" t="s">
        <v>7827</v>
      </c>
      <c r="H1031" s="11">
        <v>3.0082935266026198</v>
      </c>
      <c r="I1031" s="11">
        <v>8.6807196228832701</v>
      </c>
      <c r="J1031" s="107" t="s">
        <v>7828</v>
      </c>
      <c r="K1031" s="102" t="str">
        <f t="shared" si="48"/>
        <v>ACHTUNG! Anzahl Beobachtungen unter 60, P95 ist statistisch nicht robust!</v>
      </c>
      <c r="L1031" s="16" t="str">
        <f t="shared" si="49"/>
        <v/>
      </c>
      <c r="M1031" s="16" t="str">
        <f t="shared" si="50"/>
        <v>ACHTUNG! Anzahl Beobachtungen unter 60, P95 ist statistisch nicht robust!</v>
      </c>
    </row>
    <row r="1032" spans="1:13" ht="16.5" x14ac:dyDescent="0.3">
      <c r="A1032" s="9">
        <v>3</v>
      </c>
      <c r="B1032" s="96" t="s">
        <v>2052</v>
      </c>
      <c r="C1032" s="64">
        <v>3763</v>
      </c>
      <c r="D1032" s="9" t="s">
        <v>2816</v>
      </c>
      <c r="E1032" s="9">
        <v>716</v>
      </c>
      <c r="F1032" s="11">
        <v>7.5597559768544897</v>
      </c>
      <c r="G1032" s="107" t="s">
        <v>7829</v>
      </c>
      <c r="H1032" s="11">
        <v>6.0995836358320998</v>
      </c>
      <c r="I1032" s="11">
        <v>18.997621907831999</v>
      </c>
      <c r="J1032" s="107" t="s">
        <v>7830</v>
      </c>
      <c r="K1032" s="102" t="str">
        <f t="shared" si="48"/>
        <v/>
      </c>
      <c r="L1032" s="16" t="str">
        <f t="shared" si="49"/>
        <v/>
      </c>
      <c r="M1032" s="16" t="str">
        <f t="shared" si="50"/>
        <v/>
      </c>
    </row>
    <row r="1033" spans="1:13" ht="16.5" x14ac:dyDescent="0.3">
      <c r="A1033" s="9">
        <v>4</v>
      </c>
      <c r="B1033" s="96" t="s">
        <v>2053</v>
      </c>
      <c r="C1033" s="64">
        <v>3764</v>
      </c>
      <c r="D1033" s="9" t="s">
        <v>2817</v>
      </c>
      <c r="E1033" s="9">
        <v>330</v>
      </c>
      <c r="F1033" s="11">
        <v>6.4611789123809196</v>
      </c>
      <c r="G1033" s="107" t="s">
        <v>7831</v>
      </c>
      <c r="H1033" s="11">
        <v>5.2684756284415801</v>
      </c>
      <c r="I1033" s="11">
        <v>14.162878559768</v>
      </c>
      <c r="J1033" s="107" t="s">
        <v>7832</v>
      </c>
      <c r="K1033" s="102" t="str">
        <f t="shared" si="48"/>
        <v/>
      </c>
      <c r="L1033" s="16" t="str">
        <f t="shared" si="49"/>
        <v/>
      </c>
      <c r="M1033" s="16" t="str">
        <f t="shared" si="50"/>
        <v/>
      </c>
    </row>
    <row r="1034" spans="1:13" ht="16.5" x14ac:dyDescent="0.3">
      <c r="A1034" s="9">
        <v>4</v>
      </c>
      <c r="B1034" s="96" t="s">
        <v>2054</v>
      </c>
      <c r="C1034" s="64">
        <v>3765</v>
      </c>
      <c r="D1034" s="9" t="s">
        <v>2818</v>
      </c>
      <c r="E1034" s="9">
        <v>241</v>
      </c>
      <c r="F1034" s="11">
        <v>8.1171716286898992</v>
      </c>
      <c r="G1034" s="107" t="s">
        <v>7833</v>
      </c>
      <c r="H1034" s="11">
        <v>6.2412861756544498</v>
      </c>
      <c r="I1034" s="11">
        <v>19.0951726601503</v>
      </c>
      <c r="J1034" s="107" t="s">
        <v>7834</v>
      </c>
      <c r="K1034" s="102" t="str">
        <f t="shared" si="48"/>
        <v/>
      </c>
      <c r="L1034" s="16" t="str">
        <f t="shared" si="49"/>
        <v/>
      </c>
      <c r="M1034" s="16" t="str">
        <f t="shared" si="50"/>
        <v/>
      </c>
    </row>
    <row r="1035" spans="1:13" ht="16.5" x14ac:dyDescent="0.3">
      <c r="A1035" s="9">
        <v>3</v>
      </c>
      <c r="B1035" s="96" t="s">
        <v>2056</v>
      </c>
      <c r="C1035" s="64">
        <v>3768</v>
      </c>
      <c r="D1035" s="9" t="s">
        <v>2820</v>
      </c>
      <c r="E1035" s="9">
        <v>1337</v>
      </c>
      <c r="F1035" s="11">
        <v>10.3720216252919</v>
      </c>
      <c r="G1035" s="107" t="s">
        <v>7835</v>
      </c>
      <c r="H1035" s="11">
        <v>8.4631447005942295</v>
      </c>
      <c r="I1035" s="11">
        <v>27.8969143371305</v>
      </c>
      <c r="J1035" s="107" t="s">
        <v>7836</v>
      </c>
      <c r="K1035" s="102" t="str">
        <f t="shared" si="48"/>
        <v/>
      </c>
      <c r="L1035" s="16" t="str">
        <f t="shared" si="49"/>
        <v/>
      </c>
      <c r="M1035" s="16" t="str">
        <f t="shared" si="50"/>
        <v/>
      </c>
    </row>
    <row r="1036" spans="1:13" ht="16.5" x14ac:dyDescent="0.3">
      <c r="A1036" s="9">
        <v>4</v>
      </c>
      <c r="B1036" s="96" t="s">
        <v>3267</v>
      </c>
      <c r="C1036" s="64">
        <v>3769</v>
      </c>
      <c r="D1036" s="9" t="s">
        <v>3580</v>
      </c>
      <c r="E1036" s="9">
        <v>57</v>
      </c>
      <c r="F1036" s="11">
        <v>8.4082379466579606</v>
      </c>
      <c r="G1036" s="107" t="s">
        <v>7837</v>
      </c>
      <c r="H1036" s="11">
        <v>6.05269427996571</v>
      </c>
      <c r="I1036" s="11">
        <v>21.852542564690399</v>
      </c>
      <c r="J1036" s="107" t="s">
        <v>7838</v>
      </c>
      <c r="K1036" s="102" t="str">
        <f t="shared" si="48"/>
        <v>ACHTUNG! Anzahl Beobachtungen unter 60, P95 ist statistisch nicht robust!</v>
      </c>
      <c r="L1036" s="16" t="str">
        <f t="shared" si="49"/>
        <v/>
      </c>
      <c r="M1036" s="16" t="str">
        <f t="shared" si="50"/>
        <v>ACHTUNG! Anzahl Beobachtungen unter 60, P95 ist statistisch nicht robust!</v>
      </c>
    </row>
    <row r="1037" spans="1:13" ht="16.5" x14ac:dyDescent="0.3">
      <c r="A1037" s="9">
        <v>4</v>
      </c>
      <c r="B1037" s="96" t="s">
        <v>2057</v>
      </c>
      <c r="C1037" s="64">
        <v>3771</v>
      </c>
      <c r="D1037" s="9" t="s">
        <v>2821</v>
      </c>
      <c r="E1037" s="9">
        <v>370</v>
      </c>
      <c r="F1037" s="11">
        <v>8.1081161235740797</v>
      </c>
      <c r="G1037" s="107" t="s">
        <v>7839</v>
      </c>
      <c r="H1037" s="11">
        <v>6.9040905547868201</v>
      </c>
      <c r="I1037" s="11">
        <v>25.168277576629301</v>
      </c>
      <c r="J1037" s="107" t="s">
        <v>7840</v>
      </c>
      <c r="K1037" s="102" t="str">
        <f t="shared" si="48"/>
        <v/>
      </c>
      <c r="L1037" s="16" t="str">
        <f t="shared" si="49"/>
        <v/>
      </c>
      <c r="M1037" s="16" t="str">
        <f t="shared" si="50"/>
        <v/>
      </c>
    </row>
    <row r="1038" spans="1:13" ht="16.5" x14ac:dyDescent="0.3">
      <c r="A1038" s="9">
        <v>4</v>
      </c>
      <c r="B1038" s="96" t="s">
        <v>3829</v>
      </c>
      <c r="C1038" s="64">
        <v>3772</v>
      </c>
      <c r="D1038" s="9" t="s">
        <v>4042</v>
      </c>
      <c r="E1038" s="9">
        <v>3</v>
      </c>
      <c r="F1038" s="11">
        <v>5.9680221826365996</v>
      </c>
      <c r="G1038" s="107" t="s">
        <v>7841</v>
      </c>
      <c r="H1038" s="11">
        <v>3.2352762292528001</v>
      </c>
      <c r="I1038" s="11">
        <v>9.9695929439094293</v>
      </c>
      <c r="J1038" s="107" t="s">
        <v>7842</v>
      </c>
      <c r="K1038" s="102" t="str">
        <f t="shared" si="48"/>
        <v>ACHTUNG! Anzahl Beobachtungen unter 10, Mittelwert und P95 sind statistisch nicht robust!</v>
      </c>
      <c r="L1038" s="16" t="str">
        <f t="shared" si="49"/>
        <v>ACHTUNG! Anzahl Beobachtungen unter 10, Mittelwert und P95 sind statistisch nicht robust!</v>
      </c>
      <c r="M1038" s="16" t="str">
        <f t="shared" si="50"/>
        <v>ACHTUNG! Anzahl Beobachtungen unter 60, P95 ist statistisch nicht robust!</v>
      </c>
    </row>
    <row r="1039" spans="1:13" ht="16.5" x14ac:dyDescent="0.3">
      <c r="A1039" s="9">
        <v>4</v>
      </c>
      <c r="B1039" s="96" t="s">
        <v>3830</v>
      </c>
      <c r="C1039" s="64">
        <v>3777</v>
      </c>
      <c r="D1039" s="9" t="s">
        <v>4043</v>
      </c>
      <c r="E1039" s="9">
        <v>6</v>
      </c>
      <c r="F1039" s="11">
        <v>4.1054992057220199</v>
      </c>
      <c r="G1039" s="107" t="s">
        <v>7843</v>
      </c>
      <c r="H1039" s="11">
        <v>3.1431351520643802</v>
      </c>
      <c r="I1039" s="11">
        <v>8.8424591969263897</v>
      </c>
      <c r="J1039" s="107" t="s">
        <v>7844</v>
      </c>
      <c r="K1039" s="102" t="str">
        <f t="shared" si="48"/>
        <v>ACHTUNG! Anzahl Beobachtungen unter 10, Mittelwert und P95 sind statistisch nicht robust!</v>
      </c>
      <c r="L1039" s="16" t="str">
        <f t="shared" si="49"/>
        <v>ACHTUNG! Anzahl Beobachtungen unter 10, Mittelwert und P95 sind statistisch nicht robust!</v>
      </c>
      <c r="M1039" s="16" t="str">
        <f t="shared" si="50"/>
        <v>ACHTUNG! Anzahl Beobachtungen unter 60, P95 ist statistisch nicht robust!</v>
      </c>
    </row>
    <row r="1040" spans="1:13" ht="16.5" x14ac:dyDescent="0.3">
      <c r="A1040" s="9">
        <v>4</v>
      </c>
      <c r="B1040" s="96" t="s">
        <v>3268</v>
      </c>
      <c r="C1040" s="64">
        <v>3779</v>
      </c>
      <c r="D1040" s="9" t="s">
        <v>3581</v>
      </c>
      <c r="E1040" s="9">
        <v>40</v>
      </c>
      <c r="F1040" s="11">
        <v>6.2888563716472099</v>
      </c>
      <c r="G1040" s="107" t="s">
        <v>7845</v>
      </c>
      <c r="H1040" s="11">
        <v>3.2640555477257198</v>
      </c>
      <c r="I1040" s="11">
        <v>12.264415723877599</v>
      </c>
      <c r="J1040" s="107" t="s">
        <v>7846</v>
      </c>
      <c r="K1040" s="102" t="str">
        <f t="shared" si="48"/>
        <v>ACHTUNG! Anzahl Beobachtungen unter 60, P95 ist statistisch nicht robust!</v>
      </c>
      <c r="L1040" s="16" t="str">
        <f t="shared" si="49"/>
        <v/>
      </c>
      <c r="M1040" s="16" t="str">
        <f t="shared" si="50"/>
        <v>ACHTUNG! Anzahl Beobachtungen unter 60, P95 ist statistisch nicht robust!</v>
      </c>
    </row>
    <row r="1041" spans="1:13" ht="16.5" x14ac:dyDescent="0.3">
      <c r="A1041" s="9">
        <v>4</v>
      </c>
      <c r="B1041" s="96" t="s">
        <v>3269</v>
      </c>
      <c r="C1041" s="64">
        <v>3780</v>
      </c>
      <c r="D1041" s="9" t="s">
        <v>3582</v>
      </c>
      <c r="E1041" s="9">
        <v>81</v>
      </c>
      <c r="F1041" s="11">
        <v>7.4907614630114496</v>
      </c>
      <c r="G1041" s="107" t="s">
        <v>7847</v>
      </c>
      <c r="H1041" s="11">
        <v>5.5636378718524302</v>
      </c>
      <c r="I1041" s="11">
        <v>19.787292869903901</v>
      </c>
      <c r="J1041" s="107" t="s">
        <v>7848</v>
      </c>
      <c r="K1041" s="102" t="str">
        <f t="shared" si="48"/>
        <v/>
      </c>
      <c r="L1041" s="16" t="str">
        <f t="shared" si="49"/>
        <v/>
      </c>
      <c r="M1041" s="16" t="str">
        <f t="shared" si="50"/>
        <v/>
      </c>
    </row>
    <row r="1042" spans="1:13" ht="16.5" x14ac:dyDescent="0.3">
      <c r="A1042" s="9">
        <v>4</v>
      </c>
      <c r="B1042" s="96" t="s">
        <v>3270</v>
      </c>
      <c r="C1042" s="64">
        <v>3781</v>
      </c>
      <c r="D1042" s="9" t="s">
        <v>3583</v>
      </c>
      <c r="E1042" s="9">
        <v>50</v>
      </c>
      <c r="F1042" s="11">
        <v>8.6897169241996508</v>
      </c>
      <c r="G1042" s="107" t="s">
        <v>7849</v>
      </c>
      <c r="H1042" s="11">
        <v>8.1282644418804093</v>
      </c>
      <c r="I1042" s="11">
        <v>26.4764930105679</v>
      </c>
      <c r="J1042" s="107" t="s">
        <v>7850</v>
      </c>
      <c r="K1042" s="102" t="str">
        <f t="shared" si="48"/>
        <v>ACHTUNG! Anzahl Beobachtungen unter 60, P95 ist statistisch nicht robust!</v>
      </c>
      <c r="L1042" s="16" t="str">
        <f t="shared" si="49"/>
        <v/>
      </c>
      <c r="M1042" s="16" t="str">
        <f t="shared" si="50"/>
        <v>ACHTUNG! Anzahl Beobachtungen unter 60, P95 ist statistisch nicht robust!</v>
      </c>
    </row>
    <row r="1043" spans="1:13" ht="16.5" x14ac:dyDescent="0.3">
      <c r="A1043" s="9">
        <v>1</v>
      </c>
      <c r="B1043" s="96" t="s">
        <v>2058</v>
      </c>
      <c r="C1043" s="64">
        <v>3829</v>
      </c>
      <c r="D1043" s="9" t="s">
        <v>2822</v>
      </c>
      <c r="E1043" s="9">
        <v>1060</v>
      </c>
      <c r="F1043" s="11">
        <v>0.77348516374514997</v>
      </c>
      <c r="G1043" s="107" t="s">
        <v>7851</v>
      </c>
      <c r="H1043" s="11">
        <v>1.9997667575217299</v>
      </c>
      <c r="I1043" s="11">
        <v>4.1869711466251296</v>
      </c>
      <c r="J1043" s="107" t="s">
        <v>7852</v>
      </c>
      <c r="K1043" s="102" t="str">
        <f t="shared" si="48"/>
        <v/>
      </c>
      <c r="L1043" s="16" t="str">
        <f t="shared" si="49"/>
        <v/>
      </c>
      <c r="M1043" s="16" t="str">
        <f t="shared" si="50"/>
        <v/>
      </c>
    </row>
    <row r="1044" spans="1:13" ht="16.5" x14ac:dyDescent="0.3">
      <c r="A1044" s="9">
        <v>2</v>
      </c>
      <c r="B1044" s="96" t="s">
        <v>3271</v>
      </c>
      <c r="C1044" s="64">
        <v>3830</v>
      </c>
      <c r="D1044" s="9" t="s">
        <v>3584</v>
      </c>
      <c r="E1044" s="9">
        <v>21</v>
      </c>
      <c r="F1044" s="11">
        <v>2.0579953082851099</v>
      </c>
      <c r="G1044" s="107" t="s">
        <v>7853</v>
      </c>
      <c r="H1044" s="11">
        <v>3.2864284760134801</v>
      </c>
      <c r="I1044" s="11">
        <v>5.0069628628056</v>
      </c>
      <c r="J1044" s="107" t="s">
        <v>7854</v>
      </c>
      <c r="K1044" s="102" t="str">
        <f t="shared" si="48"/>
        <v>ACHTUNG! Anzahl Beobachtungen unter 60, P95 ist statistisch nicht robust!</v>
      </c>
      <c r="L1044" s="16" t="str">
        <f t="shared" si="49"/>
        <v/>
      </c>
      <c r="M1044" s="16" t="str">
        <f t="shared" si="50"/>
        <v>ACHTUNG! Anzahl Beobachtungen unter 60, P95 ist statistisch nicht robust!</v>
      </c>
    </row>
    <row r="1045" spans="1:13" ht="16.5" x14ac:dyDescent="0.3">
      <c r="A1045" s="9">
        <v>3</v>
      </c>
      <c r="B1045" s="96" t="s">
        <v>3831</v>
      </c>
      <c r="C1045" s="64">
        <v>3831</v>
      </c>
      <c r="D1045" s="9" t="s">
        <v>4044</v>
      </c>
      <c r="E1045" s="9">
        <v>13</v>
      </c>
      <c r="F1045" s="11">
        <v>3.2854750243236501</v>
      </c>
      <c r="G1045" s="107" t="s">
        <v>7855</v>
      </c>
      <c r="H1045" s="11">
        <v>3.6943219944904202</v>
      </c>
      <c r="I1045" s="11">
        <v>5.6052555483264603</v>
      </c>
      <c r="J1045" s="107" t="s">
        <v>7856</v>
      </c>
      <c r="K1045" s="102" t="str">
        <f t="shared" si="48"/>
        <v>ACHTUNG! Anzahl Beobachtungen unter 60, P95 ist statistisch nicht robust!</v>
      </c>
      <c r="L1045" s="16" t="str">
        <f t="shared" si="49"/>
        <v/>
      </c>
      <c r="M1045" s="16" t="str">
        <f t="shared" si="50"/>
        <v>ACHTUNG! Anzahl Beobachtungen unter 60, P95 ist statistisch nicht robust!</v>
      </c>
    </row>
    <row r="1046" spans="1:13" ht="16.5" x14ac:dyDescent="0.3">
      <c r="A1046" s="9">
        <v>4</v>
      </c>
      <c r="B1046" s="96" t="s">
        <v>3832</v>
      </c>
      <c r="C1046" s="64">
        <v>3833</v>
      </c>
      <c r="D1046" s="9" t="s">
        <v>4045</v>
      </c>
      <c r="E1046" s="9">
        <v>13</v>
      </c>
      <c r="F1046" s="11">
        <v>3.2854750243236501</v>
      </c>
      <c r="G1046" s="107" t="s">
        <v>7857</v>
      </c>
      <c r="H1046" s="11">
        <v>3.6943219944904202</v>
      </c>
      <c r="I1046" s="11">
        <v>5.6052555483264603</v>
      </c>
      <c r="J1046" s="107" t="s">
        <v>7856</v>
      </c>
      <c r="K1046" s="102" t="str">
        <f t="shared" si="48"/>
        <v>ACHTUNG! Anzahl Beobachtungen unter 60, P95 ist statistisch nicht robust!</v>
      </c>
      <c r="L1046" s="16" t="str">
        <f t="shared" si="49"/>
        <v/>
      </c>
      <c r="M1046" s="16" t="str">
        <f t="shared" si="50"/>
        <v>ACHTUNG! Anzahl Beobachtungen unter 60, P95 ist statistisch nicht robust!</v>
      </c>
    </row>
    <row r="1047" spans="1:13" ht="16.5" x14ac:dyDescent="0.3">
      <c r="A1047" s="9">
        <v>3</v>
      </c>
      <c r="B1047" s="96" t="s">
        <v>5935</v>
      </c>
      <c r="C1047" s="64">
        <v>3840</v>
      </c>
      <c r="D1047" s="9" t="s">
        <v>5936</v>
      </c>
      <c r="E1047" s="9">
        <v>8</v>
      </c>
      <c r="F1047" s="11">
        <v>4.42082924859514E-2</v>
      </c>
      <c r="G1047" s="107" t="s">
        <v>7858</v>
      </c>
      <c r="H1047" s="11">
        <v>1.3276672221801299E-2</v>
      </c>
      <c r="I1047" s="11">
        <v>6.7860477524343099E-2</v>
      </c>
      <c r="J1047" s="107" t="s">
        <v>7859</v>
      </c>
      <c r="K1047" s="102" t="str">
        <f t="shared" si="48"/>
        <v>ACHTUNG! Anzahl Beobachtungen unter 10, Mittelwert und P95 sind statistisch nicht robust!</v>
      </c>
      <c r="L1047" s="16" t="str">
        <f t="shared" si="49"/>
        <v>ACHTUNG! Anzahl Beobachtungen unter 10, Mittelwert und P95 sind statistisch nicht robust!</v>
      </c>
      <c r="M1047" s="16" t="str">
        <f t="shared" si="50"/>
        <v>ACHTUNG! Anzahl Beobachtungen unter 60, P95 ist statistisch nicht robust!</v>
      </c>
    </row>
    <row r="1048" spans="1:13" ht="16.5" x14ac:dyDescent="0.3">
      <c r="A1048" s="9">
        <v>4</v>
      </c>
      <c r="B1048" s="96" t="s">
        <v>6112</v>
      </c>
      <c r="C1048" s="64">
        <v>3842</v>
      </c>
      <c r="D1048" s="9" t="s">
        <v>6113</v>
      </c>
      <c r="E1048" s="9">
        <v>8</v>
      </c>
      <c r="F1048" s="11">
        <v>4.42082924859514E-2</v>
      </c>
      <c r="G1048" s="107" t="s">
        <v>7860</v>
      </c>
      <c r="H1048" s="11">
        <v>1.3276672221801299E-2</v>
      </c>
      <c r="I1048" s="11">
        <v>6.7860477524343099E-2</v>
      </c>
      <c r="J1048" s="107" t="s">
        <v>7859</v>
      </c>
      <c r="K1048" s="102" t="str">
        <f t="shared" si="48"/>
        <v>ACHTUNG! Anzahl Beobachtungen unter 10, Mittelwert und P95 sind statistisch nicht robust!</v>
      </c>
      <c r="L1048" s="16" t="str">
        <f t="shared" si="49"/>
        <v>ACHTUNG! Anzahl Beobachtungen unter 10, Mittelwert und P95 sind statistisch nicht robust!</v>
      </c>
      <c r="M1048" s="16" t="str">
        <f t="shared" si="50"/>
        <v>ACHTUNG! Anzahl Beobachtungen unter 60, P95 ist statistisch nicht robust!</v>
      </c>
    </row>
    <row r="1049" spans="1:13" ht="16.5" x14ac:dyDescent="0.3">
      <c r="A1049" s="9">
        <v>2</v>
      </c>
      <c r="B1049" s="96" t="s">
        <v>3272</v>
      </c>
      <c r="C1049" s="64">
        <v>3845</v>
      </c>
      <c r="D1049" s="9" t="s">
        <v>3585</v>
      </c>
      <c r="E1049" s="9">
        <v>833</v>
      </c>
      <c r="F1049" s="11">
        <v>4.6884343087596397E-2</v>
      </c>
      <c r="G1049" s="107" t="s">
        <v>7861</v>
      </c>
      <c r="H1049" s="11">
        <v>8.2731778339293599E-2</v>
      </c>
      <c r="I1049" s="11">
        <v>0.131408259396917</v>
      </c>
      <c r="J1049" s="107" t="s">
        <v>7862</v>
      </c>
      <c r="K1049" s="102" t="str">
        <f t="shared" si="48"/>
        <v/>
      </c>
      <c r="L1049" s="16" t="str">
        <f t="shared" si="49"/>
        <v/>
      </c>
      <c r="M1049" s="16" t="str">
        <f t="shared" si="50"/>
        <v/>
      </c>
    </row>
    <row r="1050" spans="1:13" ht="16.5" x14ac:dyDescent="0.3">
      <c r="A1050" s="9">
        <v>3</v>
      </c>
      <c r="B1050" s="96" t="s">
        <v>3273</v>
      </c>
      <c r="C1050" s="64">
        <v>3846</v>
      </c>
      <c r="D1050" s="9" t="s">
        <v>3586</v>
      </c>
      <c r="E1050" s="9">
        <v>38</v>
      </c>
      <c r="F1050" s="11">
        <v>2.77208075705608E-2</v>
      </c>
      <c r="G1050" s="107" t="s">
        <v>7863</v>
      </c>
      <c r="H1050" s="11">
        <v>2.4360414479694299E-2</v>
      </c>
      <c r="I1050" s="11">
        <v>7.5334705133445104E-2</v>
      </c>
      <c r="J1050" s="107" t="s">
        <v>7864</v>
      </c>
      <c r="K1050" s="102" t="str">
        <f t="shared" si="48"/>
        <v>ACHTUNG! Anzahl Beobachtungen unter 60, P95 ist statistisch nicht robust!</v>
      </c>
      <c r="L1050" s="16" t="str">
        <f t="shared" si="49"/>
        <v/>
      </c>
      <c r="M1050" s="16" t="str">
        <f t="shared" si="50"/>
        <v>ACHTUNG! Anzahl Beobachtungen unter 60, P95 ist statistisch nicht robust!</v>
      </c>
    </row>
    <row r="1051" spans="1:13" ht="16.5" x14ac:dyDescent="0.3">
      <c r="A1051" s="9">
        <v>3</v>
      </c>
      <c r="B1051" s="96" t="s">
        <v>3274</v>
      </c>
      <c r="C1051" s="64">
        <v>3847</v>
      </c>
      <c r="D1051" s="9" t="s">
        <v>3587</v>
      </c>
      <c r="E1051" s="9">
        <v>700</v>
      </c>
      <c r="F1051" s="11">
        <v>4.1545696653989897E-2</v>
      </c>
      <c r="G1051" s="107" t="s">
        <v>7865</v>
      </c>
      <c r="H1051" s="11">
        <v>6.2075320138279398E-2</v>
      </c>
      <c r="I1051" s="11">
        <v>0.11378085453928399</v>
      </c>
      <c r="J1051" s="107" t="s">
        <v>7866</v>
      </c>
      <c r="K1051" s="102" t="str">
        <f t="shared" si="48"/>
        <v/>
      </c>
      <c r="L1051" s="16" t="str">
        <f t="shared" si="49"/>
        <v/>
      </c>
      <c r="M1051" s="16" t="str">
        <f t="shared" si="50"/>
        <v/>
      </c>
    </row>
    <row r="1052" spans="1:13" ht="16.5" x14ac:dyDescent="0.3">
      <c r="A1052" s="9">
        <v>4</v>
      </c>
      <c r="B1052" s="96" t="s">
        <v>3275</v>
      </c>
      <c r="C1052" s="64">
        <v>3848</v>
      </c>
      <c r="D1052" s="9" t="s">
        <v>3588</v>
      </c>
      <c r="E1052" s="9">
        <v>283</v>
      </c>
      <c r="F1052" s="11">
        <v>2.2637908069432899E-2</v>
      </c>
      <c r="G1052" s="107" t="s">
        <v>7867</v>
      </c>
      <c r="H1052" s="11">
        <v>3.8596358471337203E-2</v>
      </c>
      <c r="I1052" s="11">
        <v>8.2230122681741402E-2</v>
      </c>
      <c r="J1052" s="107" t="s">
        <v>7868</v>
      </c>
      <c r="K1052" s="102" t="str">
        <f t="shared" si="48"/>
        <v/>
      </c>
      <c r="L1052" s="16" t="str">
        <f t="shared" si="49"/>
        <v/>
      </c>
      <c r="M1052" s="16" t="str">
        <f t="shared" si="50"/>
        <v/>
      </c>
    </row>
    <row r="1053" spans="1:13" ht="16.5" x14ac:dyDescent="0.3">
      <c r="A1053" s="9">
        <v>4</v>
      </c>
      <c r="B1053" s="96" t="s">
        <v>3276</v>
      </c>
      <c r="C1053" s="64">
        <v>3849</v>
      </c>
      <c r="D1053" s="9" t="s">
        <v>3589</v>
      </c>
      <c r="E1053" s="9">
        <v>337</v>
      </c>
      <c r="F1053" s="11">
        <v>4.27682222048534E-2</v>
      </c>
      <c r="G1053" s="107" t="s">
        <v>7869</v>
      </c>
      <c r="H1053" s="11">
        <v>4.2236901518988998E-2</v>
      </c>
      <c r="I1053" s="11">
        <v>0.10866373901641301</v>
      </c>
      <c r="J1053" s="107" t="s">
        <v>7870</v>
      </c>
      <c r="K1053" s="102" t="str">
        <f t="shared" si="48"/>
        <v/>
      </c>
      <c r="L1053" s="16" t="str">
        <f t="shared" si="49"/>
        <v/>
      </c>
      <c r="M1053" s="16" t="str">
        <f t="shared" si="50"/>
        <v/>
      </c>
    </row>
    <row r="1054" spans="1:13" ht="16.5" x14ac:dyDescent="0.3">
      <c r="A1054" s="9">
        <v>4</v>
      </c>
      <c r="B1054" s="96" t="s">
        <v>3277</v>
      </c>
      <c r="C1054" s="64">
        <v>3850</v>
      </c>
      <c r="D1054" s="9" t="s">
        <v>3590</v>
      </c>
      <c r="E1054" s="9">
        <v>221</v>
      </c>
      <c r="F1054" s="11">
        <v>3.6942868932824398E-2</v>
      </c>
      <c r="G1054" s="107" t="s">
        <v>7871</v>
      </c>
      <c r="H1054" s="11">
        <v>7.0846069107906695E-2</v>
      </c>
      <c r="I1054" s="11">
        <v>8.8712471357252007E-2</v>
      </c>
      <c r="J1054" s="107" t="s">
        <v>7872</v>
      </c>
      <c r="K1054" s="102" t="str">
        <f t="shared" si="48"/>
        <v/>
      </c>
      <c r="L1054" s="16" t="str">
        <f t="shared" si="49"/>
        <v/>
      </c>
      <c r="M1054" s="16" t="str">
        <f t="shared" si="50"/>
        <v/>
      </c>
    </row>
    <row r="1055" spans="1:13" ht="16.5" x14ac:dyDescent="0.3">
      <c r="A1055" s="9">
        <v>3</v>
      </c>
      <c r="B1055" s="96" t="s">
        <v>3278</v>
      </c>
      <c r="C1055" s="64">
        <v>3851</v>
      </c>
      <c r="D1055" s="9" t="s">
        <v>3591</v>
      </c>
      <c r="E1055" s="9">
        <v>209</v>
      </c>
      <c r="F1055" s="11">
        <v>4.2190458783920602E-2</v>
      </c>
      <c r="G1055" s="107" t="s">
        <v>7873</v>
      </c>
      <c r="H1055" s="11">
        <v>0.11307630931667099</v>
      </c>
      <c r="I1055" s="11">
        <v>0.112399332825614</v>
      </c>
      <c r="J1055" s="107" t="s">
        <v>7874</v>
      </c>
      <c r="K1055" s="102" t="str">
        <f t="shared" si="48"/>
        <v/>
      </c>
      <c r="L1055" s="16" t="str">
        <f t="shared" si="49"/>
        <v/>
      </c>
      <c r="M1055" s="16" t="str">
        <f t="shared" si="50"/>
        <v/>
      </c>
    </row>
    <row r="1056" spans="1:13" ht="16.5" x14ac:dyDescent="0.3">
      <c r="A1056" s="9">
        <v>4</v>
      </c>
      <c r="B1056" s="96" t="s">
        <v>3833</v>
      </c>
      <c r="C1056" s="64">
        <v>3852</v>
      </c>
      <c r="D1056" s="9" t="s">
        <v>4046</v>
      </c>
      <c r="E1056" s="9">
        <v>1</v>
      </c>
      <c r="F1056" s="11">
        <v>1.46252285191956E-2</v>
      </c>
      <c r="G1056" s="107"/>
      <c r="H1056" s="11"/>
      <c r="I1056" s="11"/>
      <c r="J1056" s="107"/>
      <c r="K1056" s="102" t="str">
        <f t="shared" si="48"/>
        <v>ACHTUNG! Anzahl Beobachtungen unter 10, Mittelwert und P95 sind statistisch nicht robust!</v>
      </c>
      <c r="L1056" s="16" t="str">
        <f t="shared" si="49"/>
        <v>ACHTUNG! Anzahl Beobachtungen unter 10, Mittelwert und P95 sind statistisch nicht robust!</v>
      </c>
      <c r="M1056" s="16" t="str">
        <f t="shared" si="50"/>
        <v>ACHTUNG! Anzahl Beobachtungen unter 60, P95 ist statistisch nicht robust!</v>
      </c>
    </row>
    <row r="1057" spans="1:13" ht="16.5" x14ac:dyDescent="0.3">
      <c r="A1057" s="9">
        <v>4</v>
      </c>
      <c r="B1057" s="96" t="s">
        <v>3834</v>
      </c>
      <c r="C1057" s="64">
        <v>3853</v>
      </c>
      <c r="D1057" s="9" t="s">
        <v>4047</v>
      </c>
      <c r="E1057" s="9">
        <v>5</v>
      </c>
      <c r="F1057" s="11">
        <v>0.138106018329966</v>
      </c>
      <c r="G1057" s="107" t="s">
        <v>7875</v>
      </c>
      <c r="H1057" s="11">
        <v>4.4507562467422303E-2</v>
      </c>
      <c r="I1057" s="11">
        <v>0.18919609149455899</v>
      </c>
      <c r="J1057" s="107" t="s">
        <v>7876</v>
      </c>
      <c r="K1057" s="102" t="str">
        <f t="shared" si="48"/>
        <v>ACHTUNG! Anzahl Beobachtungen unter 10, Mittelwert und P95 sind statistisch nicht robust!</v>
      </c>
      <c r="L1057" s="16" t="str">
        <f t="shared" si="49"/>
        <v>ACHTUNG! Anzahl Beobachtungen unter 10, Mittelwert und P95 sind statistisch nicht robust!</v>
      </c>
      <c r="M1057" s="16" t="str">
        <f t="shared" si="50"/>
        <v>ACHTUNG! Anzahl Beobachtungen unter 60, P95 ist statistisch nicht robust!</v>
      </c>
    </row>
    <row r="1058" spans="1:13" ht="16.5" x14ac:dyDescent="0.3">
      <c r="A1058" s="9">
        <v>4</v>
      </c>
      <c r="B1058" s="96" t="s">
        <v>3279</v>
      </c>
      <c r="C1058" s="64">
        <v>3854</v>
      </c>
      <c r="D1058" s="9" t="s">
        <v>3592</v>
      </c>
      <c r="E1058" s="9">
        <v>67</v>
      </c>
      <c r="F1058" s="11">
        <v>2.1763753991153101E-2</v>
      </c>
      <c r="G1058" s="107" t="s">
        <v>7877</v>
      </c>
      <c r="H1058" s="11">
        <v>3.1560550870887001E-2</v>
      </c>
      <c r="I1058" s="11">
        <v>5.3017611683848803E-2</v>
      </c>
      <c r="J1058" s="107" t="s">
        <v>7878</v>
      </c>
      <c r="K1058" s="102" t="str">
        <f t="shared" si="48"/>
        <v/>
      </c>
      <c r="L1058" s="16" t="str">
        <f t="shared" si="49"/>
        <v/>
      </c>
      <c r="M1058" s="16" t="str">
        <f t="shared" si="50"/>
        <v/>
      </c>
    </row>
    <row r="1059" spans="1:13" ht="16.5" x14ac:dyDescent="0.3">
      <c r="A1059" s="9">
        <v>4</v>
      </c>
      <c r="B1059" s="96" t="s">
        <v>3835</v>
      </c>
      <c r="C1059" s="64">
        <v>3855</v>
      </c>
      <c r="D1059" s="9" t="s">
        <v>4048</v>
      </c>
      <c r="E1059" s="9">
        <v>5</v>
      </c>
      <c r="F1059" s="11">
        <v>5.5585846472421202E-3</v>
      </c>
      <c r="G1059" s="107" t="s">
        <v>7879</v>
      </c>
      <c r="H1059" s="11">
        <v>2.0539647331190101E-3</v>
      </c>
      <c r="I1059" s="11">
        <v>8.3516727182017195E-3</v>
      </c>
      <c r="J1059" s="107" t="s">
        <v>7880</v>
      </c>
      <c r="K1059" s="102" t="str">
        <f t="shared" si="48"/>
        <v>ACHTUNG! Anzahl Beobachtungen unter 10, Mittelwert und P95 sind statistisch nicht robust!</v>
      </c>
      <c r="L1059" s="16" t="str">
        <f t="shared" si="49"/>
        <v>ACHTUNG! Anzahl Beobachtungen unter 10, Mittelwert und P95 sind statistisch nicht robust!</v>
      </c>
      <c r="M1059" s="16" t="str">
        <f t="shared" si="50"/>
        <v>ACHTUNG! Anzahl Beobachtungen unter 60, P95 ist statistisch nicht robust!</v>
      </c>
    </row>
    <row r="1060" spans="1:13" ht="16.5" x14ac:dyDescent="0.3">
      <c r="A1060" s="9">
        <v>4</v>
      </c>
      <c r="B1060" s="96" t="s">
        <v>3280</v>
      </c>
      <c r="C1060" s="64">
        <v>3856</v>
      </c>
      <c r="D1060" s="9" t="s">
        <v>3593</v>
      </c>
      <c r="E1060" s="9">
        <v>15</v>
      </c>
      <c r="F1060" s="11">
        <v>1.7879044713885201E-2</v>
      </c>
      <c r="G1060" s="107" t="s">
        <v>7881</v>
      </c>
      <c r="H1060" s="11">
        <v>1.9511230736169199E-2</v>
      </c>
      <c r="I1060" s="11">
        <v>5.4788671658270997E-2</v>
      </c>
      <c r="J1060" s="107" t="s">
        <v>7882</v>
      </c>
      <c r="K1060" s="102" t="str">
        <f t="shared" si="48"/>
        <v>ACHTUNG! Anzahl Beobachtungen unter 60, P95 ist statistisch nicht robust!</v>
      </c>
      <c r="L1060" s="16" t="str">
        <f t="shared" si="49"/>
        <v/>
      </c>
      <c r="M1060" s="16" t="str">
        <f t="shared" si="50"/>
        <v>ACHTUNG! Anzahl Beobachtungen unter 60, P95 ist statistisch nicht robust!</v>
      </c>
    </row>
    <row r="1061" spans="1:13" ht="16.5" x14ac:dyDescent="0.3">
      <c r="A1061" s="9">
        <v>4</v>
      </c>
      <c r="B1061" s="96" t="s">
        <v>3281</v>
      </c>
      <c r="C1061" s="64">
        <v>3857</v>
      </c>
      <c r="D1061" s="9" t="s">
        <v>3594</v>
      </c>
      <c r="E1061" s="9">
        <v>85</v>
      </c>
      <c r="F1061" s="11">
        <v>2.3460045323369701E-2</v>
      </c>
      <c r="G1061" s="107" t="s">
        <v>7883</v>
      </c>
      <c r="H1061" s="11">
        <v>1.5289690532514199E-2</v>
      </c>
      <c r="I1061" s="11">
        <v>5.9067599982288499E-2</v>
      </c>
      <c r="J1061" s="107" t="s">
        <v>7884</v>
      </c>
      <c r="K1061" s="102" t="str">
        <f t="shared" si="48"/>
        <v/>
      </c>
      <c r="L1061" s="16" t="str">
        <f t="shared" si="49"/>
        <v/>
      </c>
      <c r="M1061" s="16" t="str">
        <f t="shared" si="50"/>
        <v/>
      </c>
    </row>
    <row r="1062" spans="1:13" ht="16.5" x14ac:dyDescent="0.3">
      <c r="A1062" s="9">
        <v>4</v>
      </c>
      <c r="B1062" s="96" t="s">
        <v>3282</v>
      </c>
      <c r="C1062" s="64">
        <v>3858</v>
      </c>
      <c r="D1062" s="9" t="s">
        <v>3595</v>
      </c>
      <c r="E1062" s="9">
        <v>43</v>
      </c>
      <c r="F1062" s="11">
        <v>5.2449898930376597E-2</v>
      </c>
      <c r="G1062" s="107" t="s">
        <v>7885</v>
      </c>
      <c r="H1062" s="11">
        <v>8.4372199281776306E-2</v>
      </c>
      <c r="I1062" s="11">
        <v>0.26595185901568902</v>
      </c>
      <c r="J1062" s="107" t="s">
        <v>7886</v>
      </c>
      <c r="K1062" s="102" t="str">
        <f t="shared" si="48"/>
        <v>ACHTUNG! Anzahl Beobachtungen unter 60, P95 ist statistisch nicht robust!</v>
      </c>
      <c r="L1062" s="16" t="str">
        <f t="shared" si="49"/>
        <v/>
      </c>
      <c r="M1062" s="16" t="str">
        <f t="shared" si="50"/>
        <v>ACHTUNG! Anzahl Beobachtungen unter 60, P95 ist statistisch nicht robust!</v>
      </c>
    </row>
    <row r="1063" spans="1:13" ht="16.5" x14ac:dyDescent="0.3">
      <c r="A1063" s="9">
        <v>4</v>
      </c>
      <c r="B1063" s="96" t="s">
        <v>3283</v>
      </c>
      <c r="C1063" s="64">
        <v>3859</v>
      </c>
      <c r="D1063" s="9" t="s">
        <v>3596</v>
      </c>
      <c r="E1063" s="9">
        <v>12</v>
      </c>
      <c r="F1063" s="11">
        <v>1.2192878734657501E-2</v>
      </c>
      <c r="G1063" s="107" t="s">
        <v>7887</v>
      </c>
      <c r="H1063" s="11">
        <v>4.9160260178148099E-3</v>
      </c>
      <c r="I1063" s="11">
        <v>1.81256725775511E-2</v>
      </c>
      <c r="J1063" s="107" t="s">
        <v>7888</v>
      </c>
      <c r="K1063" s="102" t="str">
        <f t="shared" si="48"/>
        <v>ACHTUNG! Anzahl Beobachtungen unter 60, P95 ist statistisch nicht robust!</v>
      </c>
      <c r="L1063" s="16" t="str">
        <f t="shared" si="49"/>
        <v/>
      </c>
      <c r="M1063" s="16" t="str">
        <f t="shared" si="50"/>
        <v>ACHTUNG! Anzahl Beobachtungen unter 60, P95 ist statistisch nicht robust!</v>
      </c>
    </row>
    <row r="1064" spans="1:13" ht="16.5" x14ac:dyDescent="0.3">
      <c r="A1064" s="9">
        <v>4</v>
      </c>
      <c r="B1064" s="96" t="s">
        <v>3284</v>
      </c>
      <c r="C1064" s="64">
        <v>3861</v>
      </c>
      <c r="D1064" s="9" t="s">
        <v>3597</v>
      </c>
      <c r="E1064" s="9">
        <v>9</v>
      </c>
      <c r="F1064" s="11">
        <v>2.8485579683588499E-2</v>
      </c>
      <c r="G1064" s="107" t="s">
        <v>7889</v>
      </c>
      <c r="H1064" s="11">
        <v>1.5696084266204401E-2</v>
      </c>
      <c r="I1064" s="11">
        <v>4.8958929463734098E-2</v>
      </c>
      <c r="J1064" s="107" t="s">
        <v>7890</v>
      </c>
      <c r="K1064" s="102" t="str">
        <f t="shared" si="48"/>
        <v>ACHTUNG! Anzahl Beobachtungen unter 10, Mittelwert und P95 sind statistisch nicht robust!</v>
      </c>
      <c r="L1064" s="16" t="str">
        <f t="shared" si="49"/>
        <v>ACHTUNG! Anzahl Beobachtungen unter 10, Mittelwert und P95 sind statistisch nicht robust!</v>
      </c>
      <c r="M1064" s="16" t="str">
        <f t="shared" si="50"/>
        <v>ACHTUNG! Anzahl Beobachtungen unter 60, P95 ist statistisch nicht robust!</v>
      </c>
    </row>
    <row r="1065" spans="1:13" ht="16.5" x14ac:dyDescent="0.3">
      <c r="A1065" s="9">
        <v>4</v>
      </c>
      <c r="B1065" s="96" t="s">
        <v>6114</v>
      </c>
      <c r="C1065" s="64">
        <v>3862</v>
      </c>
      <c r="D1065" s="9" t="s">
        <v>6115</v>
      </c>
      <c r="E1065" s="9">
        <v>5</v>
      </c>
      <c r="F1065" s="11">
        <v>0.152532073894767</v>
      </c>
      <c r="G1065" s="107" t="s">
        <v>7891</v>
      </c>
      <c r="H1065" s="11">
        <v>0.331552622984009</v>
      </c>
      <c r="I1065" s="11">
        <v>0.74395357276020002</v>
      </c>
      <c r="J1065" s="107" t="s">
        <v>7892</v>
      </c>
      <c r="K1065" s="102" t="str">
        <f t="shared" si="48"/>
        <v>ACHTUNG! Anzahl Beobachtungen unter 10, Mittelwert und P95 sind statistisch nicht robust!</v>
      </c>
      <c r="L1065" s="16" t="str">
        <f t="shared" si="49"/>
        <v>ACHTUNG! Anzahl Beobachtungen unter 10, Mittelwert und P95 sind statistisch nicht robust!</v>
      </c>
      <c r="M1065" s="16" t="str">
        <f t="shared" si="50"/>
        <v>ACHTUNG! Anzahl Beobachtungen unter 60, P95 ist statistisch nicht robust!</v>
      </c>
    </row>
    <row r="1066" spans="1:13" ht="16.5" x14ac:dyDescent="0.3">
      <c r="A1066" s="9">
        <v>2</v>
      </c>
      <c r="B1066" s="96" t="s">
        <v>2059</v>
      </c>
      <c r="C1066" s="64">
        <v>3863</v>
      </c>
      <c r="D1066" s="9" t="s">
        <v>2823</v>
      </c>
      <c r="E1066" s="9">
        <v>286</v>
      </c>
      <c r="F1066" s="11">
        <v>2.6337959317779802</v>
      </c>
      <c r="G1066" s="107" t="s">
        <v>7893</v>
      </c>
      <c r="H1066" s="11">
        <v>3.0327768068933598</v>
      </c>
      <c r="I1066" s="11">
        <v>7.3686269095945596</v>
      </c>
      <c r="J1066" s="107" t="s">
        <v>7894</v>
      </c>
      <c r="K1066" s="102" t="str">
        <f t="shared" si="48"/>
        <v/>
      </c>
      <c r="L1066" s="16" t="str">
        <f t="shared" si="49"/>
        <v/>
      </c>
      <c r="M1066" s="16" t="str">
        <f t="shared" si="50"/>
        <v/>
      </c>
    </row>
    <row r="1067" spans="1:13" ht="16.5" x14ac:dyDescent="0.3">
      <c r="A1067" s="9">
        <v>3</v>
      </c>
      <c r="B1067" s="96" t="s">
        <v>3285</v>
      </c>
      <c r="C1067" s="64">
        <v>3864</v>
      </c>
      <c r="D1067" s="9" t="s">
        <v>3598</v>
      </c>
      <c r="E1067" s="9">
        <v>38</v>
      </c>
      <c r="F1067" s="11">
        <v>1.2662851151896899</v>
      </c>
      <c r="G1067" s="107" t="s">
        <v>7895</v>
      </c>
      <c r="H1067" s="11">
        <v>1.1997539150845</v>
      </c>
      <c r="I1067" s="11">
        <v>3.1711934088426501</v>
      </c>
      <c r="J1067" s="107" t="s">
        <v>7896</v>
      </c>
      <c r="K1067" s="102" t="str">
        <f t="shared" si="48"/>
        <v>ACHTUNG! Anzahl Beobachtungen unter 60, P95 ist statistisch nicht robust!</v>
      </c>
      <c r="L1067" s="16" t="str">
        <f t="shared" si="49"/>
        <v/>
      </c>
      <c r="M1067" s="16" t="str">
        <f t="shared" si="50"/>
        <v>ACHTUNG! Anzahl Beobachtungen unter 60, P95 ist statistisch nicht robust!</v>
      </c>
    </row>
    <row r="1068" spans="1:13" ht="16.5" x14ac:dyDescent="0.3">
      <c r="A1068" s="9">
        <v>4</v>
      </c>
      <c r="B1068" s="96" t="s">
        <v>6116</v>
      </c>
      <c r="C1068" s="64">
        <v>3865</v>
      </c>
      <c r="D1068" s="9" t="s">
        <v>6117</v>
      </c>
      <c r="E1068" s="9">
        <v>15</v>
      </c>
      <c r="F1068" s="11">
        <v>1.1433364540000299</v>
      </c>
      <c r="G1068" s="107" t="s">
        <v>7897</v>
      </c>
      <c r="H1068" s="11">
        <v>0.69739029235872596</v>
      </c>
      <c r="I1068" s="11">
        <v>2.30509275930482</v>
      </c>
      <c r="J1068" s="107" t="s">
        <v>7898</v>
      </c>
      <c r="K1068" s="102" t="str">
        <f t="shared" si="48"/>
        <v>ACHTUNG! Anzahl Beobachtungen unter 60, P95 ist statistisch nicht robust!</v>
      </c>
      <c r="L1068" s="16" t="str">
        <f t="shared" si="49"/>
        <v/>
      </c>
      <c r="M1068" s="16" t="str">
        <f t="shared" si="50"/>
        <v>ACHTUNG! Anzahl Beobachtungen unter 60, P95 ist statistisch nicht robust!</v>
      </c>
    </row>
    <row r="1069" spans="1:13" ht="16.5" x14ac:dyDescent="0.3">
      <c r="A1069" s="9">
        <v>4</v>
      </c>
      <c r="B1069" s="96" t="s">
        <v>6118</v>
      </c>
      <c r="C1069" s="64">
        <v>3867</v>
      </c>
      <c r="D1069" s="9" t="s">
        <v>6119</v>
      </c>
      <c r="E1069" s="9">
        <v>1</v>
      </c>
      <c r="F1069" s="11">
        <v>0.59749341990821903</v>
      </c>
      <c r="G1069" s="107"/>
      <c r="H1069" s="11"/>
      <c r="I1069" s="11"/>
      <c r="J1069" s="107"/>
      <c r="K1069" s="102" t="str">
        <f t="shared" si="48"/>
        <v>ACHTUNG! Anzahl Beobachtungen unter 10, Mittelwert und P95 sind statistisch nicht robust!</v>
      </c>
      <c r="L1069" s="16" t="str">
        <f t="shared" si="49"/>
        <v>ACHTUNG! Anzahl Beobachtungen unter 10, Mittelwert und P95 sind statistisch nicht robust!</v>
      </c>
      <c r="M1069" s="16" t="str">
        <f t="shared" si="50"/>
        <v>ACHTUNG! Anzahl Beobachtungen unter 60, P95 ist statistisch nicht robust!</v>
      </c>
    </row>
    <row r="1070" spans="1:13" ht="16.5" x14ac:dyDescent="0.3">
      <c r="A1070" s="9">
        <v>3</v>
      </c>
      <c r="B1070" s="96" t="s">
        <v>2060</v>
      </c>
      <c r="C1070" s="64">
        <v>3868</v>
      </c>
      <c r="D1070" s="9" t="s">
        <v>2824</v>
      </c>
      <c r="E1070" s="9">
        <v>262</v>
      </c>
      <c r="F1070" s="11">
        <v>2.70322294911935</v>
      </c>
      <c r="G1070" s="107" t="s">
        <v>7899</v>
      </c>
      <c r="H1070" s="11">
        <v>3.0919549779200999</v>
      </c>
      <c r="I1070" s="11">
        <v>6.9517870499329399</v>
      </c>
      <c r="J1070" s="107" t="s">
        <v>7900</v>
      </c>
      <c r="K1070" s="102" t="str">
        <f t="shared" si="48"/>
        <v/>
      </c>
      <c r="L1070" s="16" t="str">
        <f t="shared" si="49"/>
        <v/>
      </c>
      <c r="M1070" s="16" t="str">
        <f t="shared" si="50"/>
        <v/>
      </c>
    </row>
    <row r="1071" spans="1:13" ht="16.5" x14ac:dyDescent="0.3">
      <c r="A1071" s="9">
        <v>4</v>
      </c>
      <c r="B1071" s="96" t="s">
        <v>3286</v>
      </c>
      <c r="C1071" s="64">
        <v>3869</v>
      </c>
      <c r="D1071" s="9" t="s">
        <v>3599</v>
      </c>
      <c r="E1071" s="9">
        <v>164</v>
      </c>
      <c r="F1071" s="11">
        <v>3.07146161058794</v>
      </c>
      <c r="G1071" s="107" t="s">
        <v>7901</v>
      </c>
      <c r="H1071" s="11">
        <v>3.4322721460023602</v>
      </c>
      <c r="I1071" s="11">
        <v>6.7424884537893899</v>
      </c>
      <c r="J1071" s="107" t="s">
        <v>7902</v>
      </c>
      <c r="K1071" s="102" t="str">
        <f t="shared" si="48"/>
        <v/>
      </c>
      <c r="L1071" s="16" t="str">
        <f t="shared" si="49"/>
        <v/>
      </c>
      <c r="M1071" s="16" t="str">
        <f t="shared" si="50"/>
        <v/>
      </c>
    </row>
    <row r="1072" spans="1:13" ht="16.5" x14ac:dyDescent="0.3">
      <c r="A1072" s="9">
        <v>5</v>
      </c>
      <c r="B1072" s="96" t="s">
        <v>3287</v>
      </c>
      <c r="C1072" s="64">
        <v>3870</v>
      </c>
      <c r="D1072" s="9" t="s">
        <v>3600</v>
      </c>
      <c r="E1072" s="9">
        <v>98</v>
      </c>
      <c r="F1072" s="11">
        <v>2.8507129152690101</v>
      </c>
      <c r="G1072" s="107" t="s">
        <v>7903</v>
      </c>
      <c r="H1072" s="11">
        <v>2.2428488410495202</v>
      </c>
      <c r="I1072" s="11">
        <v>6.3688366097325098</v>
      </c>
      <c r="J1072" s="107" t="s">
        <v>7904</v>
      </c>
      <c r="K1072" s="102" t="str">
        <f t="shared" si="48"/>
        <v/>
      </c>
      <c r="L1072" s="16" t="str">
        <f t="shared" si="49"/>
        <v/>
      </c>
      <c r="M1072" s="16" t="str">
        <f t="shared" si="50"/>
        <v/>
      </c>
    </row>
    <row r="1073" spans="1:13" ht="16.5" x14ac:dyDescent="0.3">
      <c r="A1073" s="9">
        <v>5</v>
      </c>
      <c r="B1073" s="96" t="s">
        <v>3288</v>
      </c>
      <c r="C1073" s="64">
        <v>3871</v>
      </c>
      <c r="D1073" s="9" t="s">
        <v>3601</v>
      </c>
      <c r="E1073" s="9">
        <v>40</v>
      </c>
      <c r="F1073" s="11">
        <v>1.43472056756118</v>
      </c>
      <c r="G1073" s="107" t="s">
        <v>7905</v>
      </c>
      <c r="H1073" s="11">
        <v>0.85412998292057896</v>
      </c>
      <c r="I1073" s="11">
        <v>2.81932710425043</v>
      </c>
      <c r="J1073" s="107" t="s">
        <v>7906</v>
      </c>
      <c r="K1073" s="102" t="str">
        <f t="shared" si="48"/>
        <v>ACHTUNG! Anzahl Beobachtungen unter 60, P95 ist statistisch nicht robust!</v>
      </c>
      <c r="L1073" s="16" t="str">
        <f t="shared" si="49"/>
        <v/>
      </c>
      <c r="M1073" s="16" t="str">
        <f t="shared" si="50"/>
        <v>ACHTUNG! Anzahl Beobachtungen unter 60, P95 ist statistisch nicht robust!</v>
      </c>
    </row>
    <row r="1074" spans="1:13" ht="16.5" x14ac:dyDescent="0.3">
      <c r="A1074" s="9">
        <v>5</v>
      </c>
      <c r="B1074" s="96" t="s">
        <v>3289</v>
      </c>
      <c r="C1074" s="64">
        <v>3873</v>
      </c>
      <c r="D1074" s="9" t="s">
        <v>3602</v>
      </c>
      <c r="E1074" s="9">
        <v>31</v>
      </c>
      <c r="F1074" s="11">
        <v>5.1972127072854102</v>
      </c>
      <c r="G1074" s="107" t="s">
        <v>7907</v>
      </c>
      <c r="H1074" s="11">
        <v>5.9036173030560501</v>
      </c>
      <c r="I1074" s="11">
        <v>19.149664362333201</v>
      </c>
      <c r="J1074" s="107" t="s">
        <v>7908</v>
      </c>
      <c r="K1074" s="102" t="str">
        <f t="shared" si="48"/>
        <v>ACHTUNG! Anzahl Beobachtungen unter 60, P95 ist statistisch nicht robust!</v>
      </c>
      <c r="L1074" s="16" t="str">
        <f t="shared" si="49"/>
        <v/>
      </c>
      <c r="M1074" s="16" t="str">
        <f t="shared" si="50"/>
        <v>ACHTUNG! Anzahl Beobachtungen unter 60, P95 ist statistisch nicht robust!</v>
      </c>
    </row>
    <row r="1075" spans="1:13" ht="16.5" x14ac:dyDescent="0.3">
      <c r="A1075" s="9">
        <v>4</v>
      </c>
      <c r="B1075" s="96" t="s">
        <v>2061</v>
      </c>
      <c r="C1075" s="64">
        <v>3876</v>
      </c>
      <c r="D1075" s="9" t="s">
        <v>2825</v>
      </c>
      <c r="E1075" s="9">
        <v>119</v>
      </c>
      <c r="F1075" s="11">
        <v>1.81642000012324</v>
      </c>
      <c r="G1075" s="107" t="s">
        <v>7909</v>
      </c>
      <c r="H1075" s="11">
        <v>1.63882340724038</v>
      </c>
      <c r="I1075" s="11">
        <v>4.3344225339650997</v>
      </c>
      <c r="J1075" s="107" t="s">
        <v>7910</v>
      </c>
      <c r="K1075" s="102" t="str">
        <f t="shared" si="48"/>
        <v/>
      </c>
      <c r="L1075" s="16" t="str">
        <f t="shared" si="49"/>
        <v/>
      </c>
      <c r="M1075" s="16" t="str">
        <f t="shared" si="50"/>
        <v/>
      </c>
    </row>
    <row r="1076" spans="1:13" ht="16.5" x14ac:dyDescent="0.3">
      <c r="A1076" s="9">
        <v>5</v>
      </c>
      <c r="B1076" s="96" t="s">
        <v>3836</v>
      </c>
      <c r="C1076" s="64">
        <v>3878</v>
      </c>
      <c r="D1076" s="9" t="s">
        <v>4049</v>
      </c>
      <c r="E1076" s="9">
        <v>15</v>
      </c>
      <c r="F1076" s="11">
        <v>0.108697567403995</v>
      </c>
      <c r="G1076" s="107" t="s">
        <v>7911</v>
      </c>
      <c r="H1076" s="11">
        <v>0.144356517511528</v>
      </c>
      <c r="I1076" s="11">
        <v>0.255423378186797</v>
      </c>
      <c r="J1076" s="107" t="s">
        <v>7912</v>
      </c>
      <c r="K1076" s="102" t="str">
        <f t="shared" si="48"/>
        <v>ACHTUNG! Anzahl Beobachtungen unter 60, P95 ist statistisch nicht robust!</v>
      </c>
      <c r="L1076" s="16" t="str">
        <f t="shared" si="49"/>
        <v/>
      </c>
      <c r="M1076" s="16" t="str">
        <f t="shared" si="50"/>
        <v>ACHTUNG! Anzahl Beobachtungen unter 60, P95 ist statistisch nicht robust!</v>
      </c>
    </row>
    <row r="1077" spans="1:13" ht="16.5" x14ac:dyDescent="0.3">
      <c r="A1077" s="9">
        <v>5</v>
      </c>
      <c r="B1077" s="96" t="s">
        <v>3290</v>
      </c>
      <c r="C1077" s="64">
        <v>3879</v>
      </c>
      <c r="D1077" s="9" t="s">
        <v>25</v>
      </c>
      <c r="E1077" s="9">
        <v>59</v>
      </c>
      <c r="F1077" s="11">
        <v>1.4725439875863</v>
      </c>
      <c r="G1077" s="107" t="s">
        <v>7913</v>
      </c>
      <c r="H1077" s="11">
        <v>1.07861962195078</v>
      </c>
      <c r="I1077" s="11">
        <v>3.8158962947944901</v>
      </c>
      <c r="J1077" s="107" t="s">
        <v>7914</v>
      </c>
      <c r="K1077" s="102" t="str">
        <f t="shared" si="48"/>
        <v>ACHTUNG! Anzahl Beobachtungen unter 60, P95 ist statistisch nicht robust!</v>
      </c>
      <c r="L1077" s="16" t="str">
        <f t="shared" si="49"/>
        <v/>
      </c>
      <c r="M1077" s="16" t="str">
        <f t="shared" si="50"/>
        <v>ACHTUNG! Anzahl Beobachtungen unter 60, P95 ist statistisch nicht robust!</v>
      </c>
    </row>
    <row r="1078" spans="1:13" ht="16.5" x14ac:dyDescent="0.3">
      <c r="A1078" s="9">
        <v>5</v>
      </c>
      <c r="B1078" s="96" t="s">
        <v>3291</v>
      </c>
      <c r="C1078" s="64">
        <v>3880</v>
      </c>
      <c r="D1078" s="9" t="s">
        <v>3603</v>
      </c>
      <c r="E1078" s="9">
        <v>35</v>
      </c>
      <c r="F1078" s="11">
        <v>3.07942172592458</v>
      </c>
      <c r="G1078" s="107" t="s">
        <v>7915</v>
      </c>
      <c r="H1078" s="11">
        <v>1.82443646643734</v>
      </c>
      <c r="I1078" s="11">
        <v>6.8096297371987804</v>
      </c>
      <c r="J1078" s="107" t="s">
        <v>7916</v>
      </c>
      <c r="K1078" s="102" t="str">
        <f t="shared" si="48"/>
        <v>ACHTUNG! Anzahl Beobachtungen unter 60, P95 ist statistisch nicht robust!</v>
      </c>
      <c r="L1078" s="16" t="str">
        <f t="shared" si="49"/>
        <v/>
      </c>
      <c r="M1078" s="16" t="str">
        <f t="shared" si="50"/>
        <v>ACHTUNG! Anzahl Beobachtungen unter 60, P95 ist statistisch nicht robust!</v>
      </c>
    </row>
    <row r="1079" spans="1:13" ht="16.5" x14ac:dyDescent="0.3">
      <c r="A1079" s="9">
        <v>1</v>
      </c>
      <c r="B1079" s="96" t="s">
        <v>2063</v>
      </c>
      <c r="C1079" s="64">
        <v>3883</v>
      </c>
      <c r="D1079" s="9" t="s">
        <v>2827</v>
      </c>
      <c r="E1079" s="9">
        <v>1275</v>
      </c>
      <c r="F1079" s="11">
        <v>1.8313808309367801</v>
      </c>
      <c r="G1079" s="107" t="s">
        <v>7917</v>
      </c>
      <c r="H1079" s="11">
        <v>1.8554384916982001</v>
      </c>
      <c r="I1079" s="11">
        <v>5.4093455564043804</v>
      </c>
      <c r="J1079" s="107" t="s">
        <v>7918</v>
      </c>
      <c r="K1079" s="102" t="str">
        <f t="shared" si="48"/>
        <v/>
      </c>
      <c r="L1079" s="16" t="str">
        <f t="shared" si="49"/>
        <v/>
      </c>
      <c r="M1079" s="16" t="str">
        <f t="shared" si="50"/>
        <v/>
      </c>
    </row>
    <row r="1080" spans="1:13" ht="16.5" x14ac:dyDescent="0.3">
      <c r="A1080" s="9">
        <v>2</v>
      </c>
      <c r="B1080" s="96" t="s">
        <v>2064</v>
      </c>
      <c r="C1080" s="64">
        <v>3884</v>
      </c>
      <c r="D1080" s="9" t="s">
        <v>2828</v>
      </c>
      <c r="E1080" s="9">
        <v>945</v>
      </c>
      <c r="F1080" s="11">
        <v>1.98680234424275</v>
      </c>
      <c r="G1080" s="107" t="s">
        <v>7919</v>
      </c>
      <c r="H1080" s="11">
        <v>1.9432893898893899</v>
      </c>
      <c r="I1080" s="11">
        <v>5.5746155365028196</v>
      </c>
      <c r="J1080" s="107" t="s">
        <v>7920</v>
      </c>
      <c r="K1080" s="102" t="str">
        <f t="shared" si="48"/>
        <v/>
      </c>
      <c r="L1080" s="16" t="str">
        <f t="shared" si="49"/>
        <v/>
      </c>
      <c r="M1080" s="16" t="str">
        <f t="shared" si="50"/>
        <v/>
      </c>
    </row>
    <row r="1081" spans="1:13" ht="16.5" x14ac:dyDescent="0.3">
      <c r="A1081" s="9">
        <v>3</v>
      </c>
      <c r="B1081" s="96" t="s">
        <v>2065</v>
      </c>
      <c r="C1081" s="64">
        <v>3885</v>
      </c>
      <c r="D1081" s="9" t="s">
        <v>2829</v>
      </c>
      <c r="E1081" s="9">
        <v>945</v>
      </c>
      <c r="F1081" s="11">
        <v>1.98680234424275</v>
      </c>
      <c r="G1081" s="107" t="s">
        <v>7921</v>
      </c>
      <c r="H1081" s="11">
        <v>1.9432893898893899</v>
      </c>
      <c r="I1081" s="11">
        <v>5.5746155365028196</v>
      </c>
      <c r="J1081" s="107" t="s">
        <v>7920</v>
      </c>
      <c r="K1081" s="102" t="str">
        <f t="shared" si="48"/>
        <v/>
      </c>
      <c r="L1081" s="16" t="str">
        <f t="shared" si="49"/>
        <v/>
      </c>
      <c r="M1081" s="16" t="str">
        <f t="shared" si="50"/>
        <v/>
      </c>
    </row>
    <row r="1082" spans="1:13" ht="16.5" x14ac:dyDescent="0.3">
      <c r="A1082" s="9">
        <v>4</v>
      </c>
      <c r="B1082" s="96" t="s">
        <v>3292</v>
      </c>
      <c r="C1082" s="64">
        <v>3899</v>
      </c>
      <c r="D1082" s="9" t="s">
        <v>3604</v>
      </c>
      <c r="E1082" s="9">
        <v>4</v>
      </c>
      <c r="F1082" s="11">
        <v>1.89535624546657</v>
      </c>
      <c r="G1082" s="107" t="s">
        <v>7922</v>
      </c>
      <c r="H1082" s="11">
        <v>1.0791890380419</v>
      </c>
      <c r="I1082" s="11">
        <v>3.2036977733384502</v>
      </c>
      <c r="J1082" s="107" t="s">
        <v>7923</v>
      </c>
      <c r="K1082" s="102" t="str">
        <f t="shared" si="48"/>
        <v>ACHTUNG! Anzahl Beobachtungen unter 10, Mittelwert und P95 sind statistisch nicht robust!</v>
      </c>
      <c r="L1082" s="16" t="str">
        <f t="shared" si="49"/>
        <v>ACHTUNG! Anzahl Beobachtungen unter 10, Mittelwert und P95 sind statistisch nicht robust!</v>
      </c>
      <c r="M1082" s="16" t="str">
        <f t="shared" si="50"/>
        <v>ACHTUNG! Anzahl Beobachtungen unter 60, P95 ist statistisch nicht robust!</v>
      </c>
    </row>
    <row r="1083" spans="1:13" ht="16.5" x14ac:dyDescent="0.3">
      <c r="A1083" s="9">
        <v>5</v>
      </c>
      <c r="B1083" s="96" t="s">
        <v>3293</v>
      </c>
      <c r="C1083" s="64">
        <v>3907</v>
      </c>
      <c r="D1083" s="9" t="s">
        <v>3605</v>
      </c>
      <c r="E1083" s="9">
        <v>4</v>
      </c>
      <c r="F1083" s="11">
        <v>1.89535624546657</v>
      </c>
      <c r="G1083" s="107" t="s">
        <v>7924</v>
      </c>
      <c r="H1083" s="11">
        <v>1.0791890380419</v>
      </c>
      <c r="I1083" s="11">
        <v>3.2036977733384502</v>
      </c>
      <c r="J1083" s="107" t="s">
        <v>7923</v>
      </c>
      <c r="K1083" s="102" t="str">
        <f t="shared" si="48"/>
        <v>ACHTUNG! Anzahl Beobachtungen unter 10, Mittelwert und P95 sind statistisch nicht robust!</v>
      </c>
      <c r="L1083" s="16" t="str">
        <f t="shared" si="49"/>
        <v>ACHTUNG! Anzahl Beobachtungen unter 10, Mittelwert und P95 sind statistisch nicht robust!</v>
      </c>
      <c r="M1083" s="16" t="str">
        <f t="shared" si="50"/>
        <v>ACHTUNG! Anzahl Beobachtungen unter 60, P95 ist statistisch nicht robust!</v>
      </c>
    </row>
    <row r="1084" spans="1:13" ht="16.5" x14ac:dyDescent="0.3">
      <c r="A1084" s="9">
        <v>4</v>
      </c>
      <c r="B1084" s="96" t="s">
        <v>2069</v>
      </c>
      <c r="C1084" s="64">
        <v>3918</v>
      </c>
      <c r="D1084" s="9" t="s">
        <v>2833</v>
      </c>
      <c r="E1084" s="9">
        <v>219</v>
      </c>
      <c r="F1084" s="11">
        <v>2.27491599260359</v>
      </c>
      <c r="G1084" s="107" t="s">
        <v>7925</v>
      </c>
      <c r="H1084" s="11">
        <v>1.40654479975256</v>
      </c>
      <c r="I1084" s="11">
        <v>4.2061969276505504</v>
      </c>
      <c r="J1084" s="107" t="s">
        <v>7926</v>
      </c>
      <c r="K1084" s="102" t="str">
        <f t="shared" si="48"/>
        <v/>
      </c>
      <c r="L1084" s="16" t="str">
        <f t="shared" si="49"/>
        <v/>
      </c>
      <c r="M1084" s="16" t="str">
        <f t="shared" si="50"/>
        <v/>
      </c>
    </row>
    <row r="1085" spans="1:13" ht="16.5" x14ac:dyDescent="0.3">
      <c r="A1085" s="9">
        <v>5</v>
      </c>
      <c r="B1085" s="96" t="s">
        <v>2071</v>
      </c>
      <c r="C1085" s="64">
        <v>3928</v>
      </c>
      <c r="D1085" s="9" t="s">
        <v>2835</v>
      </c>
      <c r="E1085" s="9">
        <v>219</v>
      </c>
      <c r="F1085" s="11">
        <v>2.27491599260359</v>
      </c>
      <c r="G1085" s="107" t="s">
        <v>7927</v>
      </c>
      <c r="H1085" s="11">
        <v>1.40654479975256</v>
      </c>
      <c r="I1085" s="11">
        <v>4.2061969276505504</v>
      </c>
      <c r="J1085" s="107" t="s">
        <v>7926</v>
      </c>
      <c r="K1085" s="102" t="str">
        <f t="shared" si="48"/>
        <v/>
      </c>
      <c r="L1085" s="16" t="str">
        <f t="shared" si="49"/>
        <v/>
      </c>
      <c r="M1085" s="16" t="str">
        <f t="shared" si="50"/>
        <v/>
      </c>
    </row>
    <row r="1086" spans="1:13" ht="16.5" x14ac:dyDescent="0.3">
      <c r="A1086" s="9">
        <v>6</v>
      </c>
      <c r="B1086" s="96" t="s">
        <v>3294</v>
      </c>
      <c r="C1086" s="64">
        <v>3929</v>
      </c>
      <c r="D1086" s="9" t="s">
        <v>3606</v>
      </c>
      <c r="E1086" s="9">
        <v>219</v>
      </c>
      <c r="F1086" s="11">
        <v>2.27491599260359</v>
      </c>
      <c r="G1086" s="107" t="s">
        <v>7928</v>
      </c>
      <c r="H1086" s="11">
        <v>1.40654479975256</v>
      </c>
      <c r="I1086" s="11">
        <v>4.2061969276505504</v>
      </c>
      <c r="J1086" s="107" t="s">
        <v>7926</v>
      </c>
      <c r="K1086" s="102" t="str">
        <f t="shared" si="48"/>
        <v/>
      </c>
      <c r="L1086" s="16" t="str">
        <f t="shared" si="49"/>
        <v/>
      </c>
      <c r="M1086" s="16" t="str">
        <f t="shared" si="50"/>
        <v/>
      </c>
    </row>
    <row r="1087" spans="1:13" ht="16.5" x14ac:dyDescent="0.3">
      <c r="A1087" s="9">
        <v>4</v>
      </c>
      <c r="B1087" s="96" t="s">
        <v>2073</v>
      </c>
      <c r="C1087" s="64">
        <v>3945</v>
      </c>
      <c r="D1087" s="9" t="s">
        <v>2837</v>
      </c>
      <c r="E1087" s="9">
        <v>756</v>
      </c>
      <c r="F1087" s="11">
        <v>1.8001252020626</v>
      </c>
      <c r="G1087" s="107" t="s">
        <v>7929</v>
      </c>
      <c r="H1087" s="11">
        <v>1.9634582355417101</v>
      </c>
      <c r="I1087" s="11">
        <v>5.5584786005385904</v>
      </c>
      <c r="J1087" s="107" t="s">
        <v>7930</v>
      </c>
      <c r="K1087" s="102" t="str">
        <f t="shared" si="48"/>
        <v/>
      </c>
      <c r="L1087" s="16" t="str">
        <f t="shared" si="49"/>
        <v/>
      </c>
      <c r="M1087" s="16" t="str">
        <f t="shared" si="50"/>
        <v/>
      </c>
    </row>
    <row r="1088" spans="1:13" ht="16.5" x14ac:dyDescent="0.3">
      <c r="A1088" s="9">
        <v>5</v>
      </c>
      <c r="B1088" s="96" t="s">
        <v>2075</v>
      </c>
      <c r="C1088" s="64">
        <v>3948</v>
      </c>
      <c r="D1088" s="9" t="s">
        <v>2839</v>
      </c>
      <c r="E1088" s="9">
        <v>756</v>
      </c>
      <c r="F1088" s="11">
        <v>1.8001252020626</v>
      </c>
      <c r="G1088" s="107" t="s">
        <v>7931</v>
      </c>
      <c r="H1088" s="11">
        <v>1.9634582355417101</v>
      </c>
      <c r="I1088" s="11">
        <v>5.5584786005385904</v>
      </c>
      <c r="J1088" s="107" t="s">
        <v>7930</v>
      </c>
      <c r="K1088" s="102" t="str">
        <f t="shared" si="48"/>
        <v/>
      </c>
      <c r="L1088" s="16" t="str">
        <f t="shared" si="49"/>
        <v/>
      </c>
      <c r="M1088" s="16" t="str">
        <f t="shared" si="50"/>
        <v/>
      </c>
    </row>
    <row r="1089" spans="1:13" ht="16.5" x14ac:dyDescent="0.3">
      <c r="A1089" s="9">
        <v>2</v>
      </c>
      <c r="B1089" s="96" t="s">
        <v>2102</v>
      </c>
      <c r="C1089" s="64">
        <v>4072</v>
      </c>
      <c r="D1089" s="9" t="s">
        <v>2866</v>
      </c>
      <c r="E1089" s="9">
        <v>278</v>
      </c>
      <c r="F1089" s="11">
        <v>0.68434273408013102</v>
      </c>
      <c r="G1089" s="107" t="s">
        <v>7932</v>
      </c>
      <c r="H1089" s="11">
        <v>0.49560436731780999</v>
      </c>
      <c r="I1089" s="11">
        <v>1.64605535093521</v>
      </c>
      <c r="J1089" s="107" t="s">
        <v>7933</v>
      </c>
      <c r="K1089" s="102" t="str">
        <f t="shared" si="48"/>
        <v/>
      </c>
      <c r="L1089" s="16" t="str">
        <f t="shared" si="49"/>
        <v/>
      </c>
      <c r="M1089" s="16" t="str">
        <f t="shared" si="50"/>
        <v/>
      </c>
    </row>
    <row r="1090" spans="1:13" ht="16.5" x14ac:dyDescent="0.3">
      <c r="A1090" s="9">
        <v>3</v>
      </c>
      <c r="B1090" s="96" t="s">
        <v>2103</v>
      </c>
      <c r="C1090" s="64">
        <v>4073</v>
      </c>
      <c r="D1090" s="9" t="s">
        <v>2867</v>
      </c>
      <c r="E1090" s="9">
        <v>151</v>
      </c>
      <c r="F1090" s="11">
        <v>0.68393450625978602</v>
      </c>
      <c r="G1090" s="107" t="s">
        <v>7934</v>
      </c>
      <c r="H1090" s="11">
        <v>0.49154468136514101</v>
      </c>
      <c r="I1090" s="11">
        <v>1.5879585265676499</v>
      </c>
      <c r="J1090" s="107" t="s">
        <v>7935</v>
      </c>
      <c r="K1090" s="102" t="str">
        <f t="shared" si="48"/>
        <v/>
      </c>
      <c r="L1090" s="16" t="str">
        <f t="shared" si="49"/>
        <v/>
      </c>
      <c r="M1090" s="16" t="str">
        <f t="shared" si="50"/>
        <v/>
      </c>
    </row>
    <row r="1091" spans="1:13" ht="16.5" x14ac:dyDescent="0.3">
      <c r="A1091" s="9">
        <v>4</v>
      </c>
      <c r="B1091" s="96" t="s">
        <v>2104</v>
      </c>
      <c r="C1091" s="64">
        <v>4074</v>
      </c>
      <c r="D1091" s="9" t="s">
        <v>2868</v>
      </c>
      <c r="E1091" s="9">
        <v>151</v>
      </c>
      <c r="F1091" s="11">
        <v>0.68393450625978602</v>
      </c>
      <c r="G1091" s="107" t="s">
        <v>7936</v>
      </c>
      <c r="H1091" s="11">
        <v>0.49154468136514101</v>
      </c>
      <c r="I1091" s="11">
        <v>1.5879585265676499</v>
      </c>
      <c r="J1091" s="107" t="s">
        <v>7935</v>
      </c>
      <c r="K1091" s="102" t="str">
        <f t="shared" si="48"/>
        <v/>
      </c>
      <c r="L1091" s="16" t="str">
        <f t="shared" si="49"/>
        <v/>
      </c>
      <c r="M1091" s="16" t="str">
        <f t="shared" si="50"/>
        <v/>
      </c>
    </row>
    <row r="1092" spans="1:13" ht="16.5" x14ac:dyDescent="0.3">
      <c r="A1092" s="9">
        <v>5</v>
      </c>
      <c r="B1092" s="96" t="s">
        <v>3295</v>
      </c>
      <c r="C1092" s="64">
        <v>4079</v>
      </c>
      <c r="D1092" s="9" t="s">
        <v>3607</v>
      </c>
      <c r="E1092" s="9">
        <v>12</v>
      </c>
      <c r="F1092" s="11">
        <v>0.68572629669369101</v>
      </c>
      <c r="G1092" s="107" t="s">
        <v>7937</v>
      </c>
      <c r="H1092" s="11">
        <v>0.75784962538674705</v>
      </c>
      <c r="I1092" s="11">
        <v>1.78476990835998</v>
      </c>
      <c r="J1092" s="107" t="s">
        <v>7938</v>
      </c>
      <c r="K1092" s="102" t="str">
        <f t="shared" ref="K1092:K1155" si="51">IF(NOT(L1092=""),L1092,IF(NOT(M1092=""),M1092,""))</f>
        <v>ACHTUNG! Anzahl Beobachtungen unter 60, P95 ist statistisch nicht robust!</v>
      </c>
      <c r="L1092" s="16" t="str">
        <f t="shared" ref="L1092:L1155" si="52">IF(E1092&lt;10,"ACHTUNG! Anzahl Beobachtungen unter 10, Mittelwert und P95 sind statistisch nicht robust!","")</f>
        <v/>
      </c>
      <c r="M1092" s="16" t="str">
        <f t="shared" ref="M1092:M1155" si="53">IF(E1092&lt;60,"ACHTUNG! Anzahl Beobachtungen unter 60, P95 ist statistisch nicht robust!","")</f>
        <v>ACHTUNG! Anzahl Beobachtungen unter 60, P95 ist statistisch nicht robust!</v>
      </c>
    </row>
    <row r="1093" spans="1:13" ht="16.5" x14ac:dyDescent="0.3">
      <c r="A1093" s="9">
        <v>3</v>
      </c>
      <c r="B1093" s="96" t="s">
        <v>2108</v>
      </c>
      <c r="C1093" s="64">
        <v>4083</v>
      </c>
      <c r="D1093" s="9" t="s">
        <v>2872</v>
      </c>
      <c r="E1093" s="9">
        <v>132</v>
      </c>
      <c r="F1093" s="11">
        <v>0.66534998057083705</v>
      </c>
      <c r="G1093" s="107" t="s">
        <v>7939</v>
      </c>
      <c r="H1093" s="11">
        <v>0.500797122797636</v>
      </c>
      <c r="I1093" s="11">
        <v>1.6383430084428601</v>
      </c>
      <c r="J1093" s="107" t="s">
        <v>7940</v>
      </c>
      <c r="K1093" s="102" t="str">
        <f t="shared" si="51"/>
        <v/>
      </c>
      <c r="L1093" s="16" t="str">
        <f t="shared" si="52"/>
        <v/>
      </c>
      <c r="M1093" s="16" t="str">
        <f t="shared" si="53"/>
        <v/>
      </c>
    </row>
    <row r="1094" spans="1:13" ht="16.5" x14ac:dyDescent="0.3">
      <c r="A1094" s="9">
        <v>2</v>
      </c>
      <c r="B1094" s="96" t="s">
        <v>3296</v>
      </c>
      <c r="C1094" s="64">
        <v>4087</v>
      </c>
      <c r="D1094" s="9" t="s">
        <v>3608</v>
      </c>
      <c r="E1094" s="9">
        <v>149</v>
      </c>
      <c r="F1094" s="11">
        <v>1.71908772839932</v>
      </c>
      <c r="G1094" s="107" t="s">
        <v>7941</v>
      </c>
      <c r="H1094" s="11">
        <v>1.3566232083063401</v>
      </c>
      <c r="I1094" s="11">
        <v>4.4660041838901803</v>
      </c>
      <c r="J1094" s="107" t="s">
        <v>7942</v>
      </c>
      <c r="K1094" s="102" t="str">
        <f t="shared" si="51"/>
        <v/>
      </c>
      <c r="L1094" s="16" t="str">
        <f t="shared" si="52"/>
        <v/>
      </c>
      <c r="M1094" s="16" t="str">
        <f t="shared" si="53"/>
        <v/>
      </c>
    </row>
    <row r="1095" spans="1:13" ht="16.5" x14ac:dyDescent="0.3">
      <c r="A1095" s="9">
        <v>1</v>
      </c>
      <c r="B1095" s="96" t="s">
        <v>2109</v>
      </c>
      <c r="C1095" s="64">
        <v>4090</v>
      </c>
      <c r="D1095" s="9" t="s">
        <v>2873</v>
      </c>
      <c r="E1095" s="9">
        <v>3971</v>
      </c>
      <c r="F1095" s="11">
        <v>0.55633730547309301</v>
      </c>
      <c r="G1095" s="107" t="s">
        <v>7943</v>
      </c>
      <c r="H1095" s="11">
        <v>0.88229029038544604</v>
      </c>
      <c r="I1095" s="11">
        <v>2.3471523313212099</v>
      </c>
      <c r="J1095" s="107" t="s">
        <v>7944</v>
      </c>
      <c r="K1095" s="102" t="str">
        <f t="shared" si="51"/>
        <v/>
      </c>
      <c r="L1095" s="16" t="str">
        <f t="shared" si="52"/>
        <v/>
      </c>
      <c r="M1095" s="16" t="str">
        <f t="shared" si="53"/>
        <v/>
      </c>
    </row>
    <row r="1096" spans="1:13" ht="16.5" x14ac:dyDescent="0.3">
      <c r="A1096" s="9">
        <v>2</v>
      </c>
      <c r="B1096" s="96" t="s">
        <v>2110</v>
      </c>
      <c r="C1096" s="64">
        <v>4091</v>
      </c>
      <c r="D1096" s="9" t="s">
        <v>2874</v>
      </c>
      <c r="E1096" s="9">
        <v>3452</v>
      </c>
      <c r="F1096" s="11">
        <v>2.58124970863884E-2</v>
      </c>
      <c r="G1096" s="107" t="s">
        <v>7945</v>
      </c>
      <c r="H1096" s="11">
        <v>4.3913942733292403E-2</v>
      </c>
      <c r="I1096" s="11">
        <v>7.7694221586576101E-2</v>
      </c>
      <c r="J1096" s="107" t="s">
        <v>7946</v>
      </c>
      <c r="K1096" s="102" t="str">
        <f t="shared" si="51"/>
        <v/>
      </c>
      <c r="L1096" s="16" t="str">
        <f t="shared" si="52"/>
        <v/>
      </c>
      <c r="M1096" s="16" t="str">
        <f t="shared" si="53"/>
        <v/>
      </c>
    </row>
    <row r="1097" spans="1:13" ht="16.5" x14ac:dyDescent="0.3">
      <c r="A1097" s="9">
        <v>3</v>
      </c>
      <c r="B1097" s="96" t="s">
        <v>2111</v>
      </c>
      <c r="C1097" s="64">
        <v>4092</v>
      </c>
      <c r="D1097" s="9" t="s">
        <v>2875</v>
      </c>
      <c r="E1097" s="9">
        <v>3372</v>
      </c>
      <c r="F1097" s="11">
        <v>1.9020398788970098E-2</v>
      </c>
      <c r="G1097" s="107" t="s">
        <v>7947</v>
      </c>
      <c r="H1097" s="11">
        <v>2.0529387827713099E-2</v>
      </c>
      <c r="I1097" s="11">
        <v>5.6091073699900802E-2</v>
      </c>
      <c r="J1097" s="107" t="s">
        <v>7948</v>
      </c>
      <c r="K1097" s="102" t="str">
        <f t="shared" si="51"/>
        <v/>
      </c>
      <c r="L1097" s="16" t="str">
        <f t="shared" si="52"/>
        <v/>
      </c>
      <c r="M1097" s="16" t="str">
        <f t="shared" si="53"/>
        <v/>
      </c>
    </row>
    <row r="1098" spans="1:13" ht="16.5" x14ac:dyDescent="0.3">
      <c r="A1098" s="9">
        <v>4</v>
      </c>
      <c r="B1098" s="96" t="s">
        <v>2112</v>
      </c>
      <c r="C1098" s="64">
        <v>4094</v>
      </c>
      <c r="D1098" s="9" t="s">
        <v>2876</v>
      </c>
      <c r="E1098" s="9">
        <v>358</v>
      </c>
      <c r="F1098" s="11">
        <v>2.4993635174567201E-2</v>
      </c>
      <c r="G1098" s="107" t="s">
        <v>7949</v>
      </c>
      <c r="H1098" s="11">
        <v>2.2487422518090001E-2</v>
      </c>
      <c r="I1098" s="11">
        <v>6.3543458269364694E-2</v>
      </c>
      <c r="J1098" s="107" t="s">
        <v>7950</v>
      </c>
      <c r="K1098" s="102" t="str">
        <f t="shared" si="51"/>
        <v/>
      </c>
      <c r="L1098" s="16" t="str">
        <f t="shared" si="52"/>
        <v/>
      </c>
      <c r="M1098" s="16" t="str">
        <f t="shared" si="53"/>
        <v/>
      </c>
    </row>
    <row r="1099" spans="1:13" ht="16.5" x14ac:dyDescent="0.3">
      <c r="A1099" s="9">
        <v>4</v>
      </c>
      <c r="B1099" s="96" t="s">
        <v>6120</v>
      </c>
      <c r="C1099" s="64">
        <v>4096</v>
      </c>
      <c r="D1099" s="9" t="s">
        <v>4050</v>
      </c>
      <c r="E1099" s="9">
        <v>10</v>
      </c>
      <c r="F1099" s="11">
        <v>2.3761438800112701E-2</v>
      </c>
      <c r="G1099" s="107" t="s">
        <v>7951</v>
      </c>
      <c r="H1099" s="11">
        <v>1.7726900799006899E-2</v>
      </c>
      <c r="I1099" s="11">
        <v>4.28377085558048E-2</v>
      </c>
      <c r="J1099" s="107" t="s">
        <v>7952</v>
      </c>
      <c r="K1099" s="102" t="str">
        <f t="shared" si="51"/>
        <v>ACHTUNG! Anzahl Beobachtungen unter 60, P95 ist statistisch nicht robust!</v>
      </c>
      <c r="L1099" s="16" t="str">
        <f t="shared" si="52"/>
        <v/>
      </c>
      <c r="M1099" s="16" t="str">
        <f t="shared" si="53"/>
        <v>ACHTUNG! Anzahl Beobachtungen unter 60, P95 ist statistisch nicht robust!</v>
      </c>
    </row>
    <row r="1100" spans="1:13" ht="16.5" x14ac:dyDescent="0.3">
      <c r="A1100" s="9">
        <v>4</v>
      </c>
      <c r="B1100" s="96" t="s">
        <v>6014</v>
      </c>
      <c r="C1100" s="64">
        <v>4098</v>
      </c>
      <c r="D1100" s="9" t="s">
        <v>3609</v>
      </c>
      <c r="E1100" s="9">
        <v>142</v>
      </c>
      <c r="F1100" s="11">
        <v>1.8449329191590799E-2</v>
      </c>
      <c r="G1100" s="107" t="s">
        <v>7953</v>
      </c>
      <c r="H1100" s="11">
        <v>2.1833342500406298E-2</v>
      </c>
      <c r="I1100" s="11">
        <v>6.0588204208443699E-2</v>
      </c>
      <c r="J1100" s="107" t="s">
        <v>7954</v>
      </c>
      <c r="K1100" s="102" t="str">
        <f t="shared" si="51"/>
        <v/>
      </c>
      <c r="L1100" s="16" t="str">
        <f t="shared" si="52"/>
        <v/>
      </c>
      <c r="M1100" s="16" t="str">
        <f t="shared" si="53"/>
        <v/>
      </c>
    </row>
    <row r="1101" spans="1:13" ht="16.5" x14ac:dyDescent="0.3">
      <c r="A1101" s="9">
        <v>3</v>
      </c>
      <c r="B1101" s="96" t="s">
        <v>4654</v>
      </c>
      <c r="C1101" s="64">
        <v>4099</v>
      </c>
      <c r="D1101" s="9" t="s">
        <v>2878</v>
      </c>
      <c r="E1101" s="9">
        <v>910</v>
      </c>
      <c r="F1101" s="11">
        <v>2.7977887801503201E-2</v>
      </c>
      <c r="G1101" s="107" t="s">
        <v>7955</v>
      </c>
      <c r="H1101" s="11">
        <v>7.3374215427305406E-2</v>
      </c>
      <c r="I1101" s="11">
        <v>0.13890558072560699</v>
      </c>
      <c r="J1101" s="107" t="s">
        <v>7956</v>
      </c>
      <c r="K1101" s="102" t="str">
        <f t="shared" si="51"/>
        <v/>
      </c>
      <c r="L1101" s="16" t="str">
        <f t="shared" si="52"/>
        <v/>
      </c>
      <c r="M1101" s="16" t="str">
        <f t="shared" si="53"/>
        <v/>
      </c>
    </row>
    <row r="1102" spans="1:13" ht="16.5" x14ac:dyDescent="0.3">
      <c r="A1102" s="9">
        <v>4</v>
      </c>
      <c r="B1102" s="96" t="s">
        <v>4656</v>
      </c>
      <c r="C1102" s="64">
        <v>4100</v>
      </c>
      <c r="D1102" s="9" t="s">
        <v>2879</v>
      </c>
      <c r="E1102" s="9">
        <v>661</v>
      </c>
      <c r="F1102" s="11">
        <v>1.19703322705499E-2</v>
      </c>
      <c r="G1102" s="107" t="s">
        <v>7957</v>
      </c>
      <c r="H1102" s="11">
        <v>2.4270160339674999E-2</v>
      </c>
      <c r="I1102" s="11">
        <v>5.1117562840170903E-2</v>
      </c>
      <c r="J1102" s="107" t="s">
        <v>7958</v>
      </c>
      <c r="K1102" s="102" t="str">
        <f t="shared" si="51"/>
        <v/>
      </c>
      <c r="L1102" s="16" t="str">
        <f t="shared" si="52"/>
        <v/>
      </c>
      <c r="M1102" s="16" t="str">
        <f t="shared" si="53"/>
        <v/>
      </c>
    </row>
    <row r="1103" spans="1:13" ht="16.5" x14ac:dyDescent="0.3">
      <c r="A1103" s="9">
        <v>4</v>
      </c>
      <c r="B1103" s="96" t="s">
        <v>4659</v>
      </c>
      <c r="C1103" s="64">
        <v>4101</v>
      </c>
      <c r="D1103" s="9" t="s">
        <v>2880</v>
      </c>
      <c r="E1103" s="9">
        <v>128</v>
      </c>
      <c r="F1103" s="11">
        <v>8.9845869762324396E-3</v>
      </c>
      <c r="G1103" s="107" t="s">
        <v>7959</v>
      </c>
      <c r="H1103" s="11">
        <v>2.1368544282032002E-2</v>
      </c>
      <c r="I1103" s="11">
        <v>2.4264655580858802E-2</v>
      </c>
      <c r="J1103" s="107" t="s">
        <v>7960</v>
      </c>
      <c r="K1103" s="102" t="str">
        <f t="shared" si="51"/>
        <v/>
      </c>
      <c r="L1103" s="16" t="str">
        <f t="shared" si="52"/>
        <v/>
      </c>
      <c r="M1103" s="16" t="str">
        <f t="shared" si="53"/>
        <v/>
      </c>
    </row>
    <row r="1104" spans="1:13" ht="16.5" x14ac:dyDescent="0.3">
      <c r="A1104" s="9">
        <v>2</v>
      </c>
      <c r="B1104" s="96" t="s">
        <v>3297</v>
      </c>
      <c r="C1104" s="64">
        <v>4105</v>
      </c>
      <c r="D1104" s="9" t="s">
        <v>3610</v>
      </c>
      <c r="E1104" s="9">
        <v>22</v>
      </c>
      <c r="F1104" s="11">
        <v>4.5254071735574899E-2</v>
      </c>
      <c r="G1104" s="107" t="s">
        <v>7961</v>
      </c>
      <c r="H1104" s="11">
        <v>4.6079931415059498E-2</v>
      </c>
      <c r="I1104" s="11">
        <v>0.12576751188214799</v>
      </c>
      <c r="J1104" s="107" t="s">
        <v>7962</v>
      </c>
      <c r="K1104" s="102" t="str">
        <f t="shared" si="51"/>
        <v>ACHTUNG! Anzahl Beobachtungen unter 60, P95 ist statistisch nicht robust!</v>
      </c>
      <c r="L1104" s="16" t="str">
        <f t="shared" si="52"/>
        <v/>
      </c>
      <c r="M1104" s="16" t="str">
        <f t="shared" si="53"/>
        <v>ACHTUNG! Anzahl Beobachtungen unter 60, P95 ist statistisch nicht robust!</v>
      </c>
    </row>
    <row r="1105" spans="1:13" ht="16.5" x14ac:dyDescent="0.3">
      <c r="A1105" s="9">
        <v>3</v>
      </c>
      <c r="B1105" s="96" t="s">
        <v>3298</v>
      </c>
      <c r="C1105" s="64">
        <v>4110</v>
      </c>
      <c r="D1105" s="9" t="s">
        <v>3611</v>
      </c>
      <c r="E1105" s="9">
        <v>18</v>
      </c>
      <c r="F1105" s="11">
        <v>3.1501587601418503E-2</v>
      </c>
      <c r="G1105" s="107" t="s">
        <v>7963</v>
      </c>
      <c r="H1105" s="11">
        <v>3.1444789912896801E-2</v>
      </c>
      <c r="I1105" s="11">
        <v>9.4189742479641694E-2</v>
      </c>
      <c r="J1105" s="107" t="s">
        <v>7964</v>
      </c>
      <c r="K1105" s="102" t="str">
        <f t="shared" si="51"/>
        <v>ACHTUNG! Anzahl Beobachtungen unter 60, P95 ist statistisch nicht robust!</v>
      </c>
      <c r="L1105" s="16" t="str">
        <f t="shared" si="52"/>
        <v/>
      </c>
      <c r="M1105" s="16" t="str">
        <f t="shared" si="53"/>
        <v>ACHTUNG! Anzahl Beobachtungen unter 60, P95 ist statistisch nicht robust!</v>
      </c>
    </row>
    <row r="1106" spans="1:13" ht="16.5" x14ac:dyDescent="0.3">
      <c r="A1106" s="9">
        <v>2</v>
      </c>
      <c r="B1106" s="96" t="s">
        <v>2113</v>
      </c>
      <c r="C1106" s="64">
        <v>4125</v>
      </c>
      <c r="D1106" s="9" t="s">
        <v>2881</v>
      </c>
      <c r="E1106" s="9">
        <v>2981</v>
      </c>
      <c r="F1106" s="11">
        <v>0.70222649392057701</v>
      </c>
      <c r="G1106" s="107" t="s">
        <v>7965</v>
      </c>
      <c r="H1106" s="11">
        <v>0.95105114882302699</v>
      </c>
      <c r="I1106" s="11">
        <v>2.6564152915131398</v>
      </c>
      <c r="J1106" s="107" t="s">
        <v>7966</v>
      </c>
      <c r="K1106" s="102" t="str">
        <f t="shared" si="51"/>
        <v/>
      </c>
      <c r="L1106" s="16" t="str">
        <f t="shared" si="52"/>
        <v/>
      </c>
      <c r="M1106" s="16" t="str">
        <f t="shared" si="53"/>
        <v/>
      </c>
    </row>
    <row r="1107" spans="1:13" ht="16.5" x14ac:dyDescent="0.3">
      <c r="A1107" s="9">
        <v>3</v>
      </c>
      <c r="B1107" s="96" t="s">
        <v>2114</v>
      </c>
      <c r="C1107" s="64">
        <v>4126</v>
      </c>
      <c r="D1107" s="9" t="s">
        <v>2882</v>
      </c>
      <c r="E1107" s="9">
        <v>1484</v>
      </c>
      <c r="F1107" s="11">
        <v>0.14882580357436501</v>
      </c>
      <c r="G1107" s="107" t="s">
        <v>7967</v>
      </c>
      <c r="H1107" s="11">
        <v>0.18747228811279501</v>
      </c>
      <c r="I1107" s="11">
        <v>0.52453177261793205</v>
      </c>
      <c r="J1107" s="107" t="s">
        <v>7968</v>
      </c>
      <c r="K1107" s="102" t="str">
        <f t="shared" si="51"/>
        <v/>
      </c>
      <c r="L1107" s="16" t="str">
        <f t="shared" si="52"/>
        <v/>
      </c>
      <c r="M1107" s="16" t="str">
        <f t="shared" si="53"/>
        <v/>
      </c>
    </row>
    <row r="1108" spans="1:13" ht="16.5" x14ac:dyDescent="0.3">
      <c r="A1108" s="9">
        <v>4</v>
      </c>
      <c r="B1108" s="96" t="s">
        <v>2115</v>
      </c>
      <c r="C1108" s="64">
        <v>4127</v>
      </c>
      <c r="D1108" s="9" t="s">
        <v>2883</v>
      </c>
      <c r="E1108" s="9">
        <v>274</v>
      </c>
      <c r="F1108" s="11">
        <v>0.24145318315018399</v>
      </c>
      <c r="G1108" s="107" t="s">
        <v>7969</v>
      </c>
      <c r="H1108" s="11">
        <v>0.22708649525615199</v>
      </c>
      <c r="I1108" s="11">
        <v>0.73384138529647203</v>
      </c>
      <c r="J1108" s="107" t="s">
        <v>7970</v>
      </c>
      <c r="K1108" s="102" t="str">
        <f t="shared" si="51"/>
        <v/>
      </c>
      <c r="L1108" s="16" t="str">
        <f t="shared" si="52"/>
        <v/>
      </c>
      <c r="M1108" s="16" t="str">
        <f t="shared" si="53"/>
        <v/>
      </c>
    </row>
    <row r="1109" spans="1:13" ht="16.5" x14ac:dyDescent="0.3">
      <c r="A1109" s="9">
        <v>4</v>
      </c>
      <c r="B1109" s="96" t="s">
        <v>2116</v>
      </c>
      <c r="C1109" s="64">
        <v>4128</v>
      </c>
      <c r="D1109" s="9" t="s">
        <v>2884</v>
      </c>
      <c r="E1109" s="9">
        <v>87</v>
      </c>
      <c r="F1109" s="11">
        <v>0.24434085013666501</v>
      </c>
      <c r="G1109" s="107" t="s">
        <v>7971</v>
      </c>
      <c r="H1109" s="11">
        <v>0.24543284807187701</v>
      </c>
      <c r="I1109" s="11">
        <v>0.59051555142093903</v>
      </c>
      <c r="J1109" s="107" t="s">
        <v>7972</v>
      </c>
      <c r="K1109" s="102" t="str">
        <f t="shared" si="51"/>
        <v/>
      </c>
      <c r="L1109" s="16" t="str">
        <f t="shared" si="52"/>
        <v/>
      </c>
      <c r="M1109" s="16" t="str">
        <f t="shared" si="53"/>
        <v/>
      </c>
    </row>
    <row r="1110" spans="1:13" ht="16.5" x14ac:dyDescent="0.3">
      <c r="A1110" s="9">
        <v>4</v>
      </c>
      <c r="B1110" s="96" t="s">
        <v>2117</v>
      </c>
      <c r="C1110" s="64">
        <v>4129</v>
      </c>
      <c r="D1110" s="9" t="s">
        <v>2885</v>
      </c>
      <c r="E1110" s="9">
        <v>202</v>
      </c>
      <c r="F1110" s="11">
        <v>0.148759468735912</v>
      </c>
      <c r="G1110" s="107" t="s">
        <v>7973</v>
      </c>
      <c r="H1110" s="11">
        <v>0.20311474045123501</v>
      </c>
      <c r="I1110" s="11">
        <v>0.504201680672269</v>
      </c>
      <c r="J1110" s="107" t="s">
        <v>7974</v>
      </c>
      <c r="K1110" s="102" t="str">
        <f t="shared" si="51"/>
        <v/>
      </c>
      <c r="L1110" s="16" t="str">
        <f t="shared" si="52"/>
        <v/>
      </c>
      <c r="M1110" s="16" t="str">
        <f t="shared" si="53"/>
        <v/>
      </c>
    </row>
    <row r="1111" spans="1:13" ht="16.5" x14ac:dyDescent="0.3">
      <c r="A1111" s="9">
        <v>3</v>
      </c>
      <c r="B1111" s="96" t="s">
        <v>2118</v>
      </c>
      <c r="C1111" s="64">
        <v>4130</v>
      </c>
      <c r="D1111" s="9" t="s">
        <v>2886</v>
      </c>
      <c r="E1111" s="9">
        <v>1875</v>
      </c>
      <c r="F1111" s="11">
        <v>0.86876970438594103</v>
      </c>
      <c r="G1111" s="107" t="s">
        <v>7975</v>
      </c>
      <c r="H1111" s="11">
        <v>1.0724537317306599</v>
      </c>
      <c r="I1111" s="11">
        <v>3.0060247568189702</v>
      </c>
      <c r="J1111" s="107" t="s">
        <v>7976</v>
      </c>
      <c r="K1111" s="102" t="str">
        <f t="shared" si="51"/>
        <v/>
      </c>
      <c r="L1111" s="16" t="str">
        <f t="shared" si="52"/>
        <v/>
      </c>
      <c r="M1111" s="16" t="str">
        <f t="shared" si="53"/>
        <v/>
      </c>
    </row>
    <row r="1112" spans="1:13" ht="16.5" x14ac:dyDescent="0.3">
      <c r="A1112" s="9">
        <v>4</v>
      </c>
      <c r="B1112" s="96" t="s">
        <v>2119</v>
      </c>
      <c r="C1112" s="64">
        <v>4131</v>
      </c>
      <c r="D1112" s="9" t="s">
        <v>2887</v>
      </c>
      <c r="E1112" s="9">
        <v>348</v>
      </c>
      <c r="F1112" s="11">
        <v>0.26563778425990697</v>
      </c>
      <c r="G1112" s="107" t="s">
        <v>7977</v>
      </c>
      <c r="H1112" s="11">
        <v>0.32869936704515501</v>
      </c>
      <c r="I1112" s="11">
        <v>0.91638996764990399</v>
      </c>
      <c r="J1112" s="107" t="s">
        <v>7978</v>
      </c>
      <c r="K1112" s="102" t="str">
        <f t="shared" si="51"/>
        <v/>
      </c>
      <c r="L1112" s="16" t="str">
        <f t="shared" si="52"/>
        <v/>
      </c>
      <c r="M1112" s="16" t="str">
        <f t="shared" si="53"/>
        <v/>
      </c>
    </row>
    <row r="1113" spans="1:13" ht="16.5" x14ac:dyDescent="0.3">
      <c r="A1113" s="9">
        <v>5</v>
      </c>
      <c r="B1113" s="96" t="s">
        <v>2120</v>
      </c>
      <c r="C1113" s="64">
        <v>4132</v>
      </c>
      <c r="D1113" s="9" t="s">
        <v>2888</v>
      </c>
      <c r="E1113" s="9">
        <v>317</v>
      </c>
      <c r="F1113" s="11">
        <v>0.21052626476682501</v>
      </c>
      <c r="G1113" s="107" t="s">
        <v>7979</v>
      </c>
      <c r="H1113" s="11">
        <v>0.23928052486301199</v>
      </c>
      <c r="I1113" s="11">
        <v>0.705324461035025</v>
      </c>
      <c r="J1113" s="107" t="s">
        <v>7980</v>
      </c>
      <c r="K1113" s="102" t="str">
        <f t="shared" si="51"/>
        <v/>
      </c>
      <c r="L1113" s="16" t="str">
        <f t="shared" si="52"/>
        <v/>
      </c>
      <c r="M1113" s="16" t="str">
        <f t="shared" si="53"/>
        <v/>
      </c>
    </row>
    <row r="1114" spans="1:13" ht="16.5" x14ac:dyDescent="0.3">
      <c r="A1114" s="9">
        <v>5</v>
      </c>
      <c r="B1114" s="96" t="s">
        <v>3837</v>
      </c>
      <c r="C1114" s="64">
        <v>4134</v>
      </c>
      <c r="D1114" s="9" t="s">
        <v>4051</v>
      </c>
      <c r="E1114" s="9">
        <v>12</v>
      </c>
      <c r="F1114" s="11">
        <v>0.80633274872370997</v>
      </c>
      <c r="G1114" s="107" t="s">
        <v>7981</v>
      </c>
      <c r="H1114" s="11">
        <v>0.44100305727592998</v>
      </c>
      <c r="I1114" s="11">
        <v>1.2566349353641499</v>
      </c>
      <c r="J1114" s="107" t="s">
        <v>7982</v>
      </c>
      <c r="K1114" s="102" t="str">
        <f t="shared" si="51"/>
        <v>ACHTUNG! Anzahl Beobachtungen unter 60, P95 ist statistisch nicht robust!</v>
      </c>
      <c r="L1114" s="16" t="str">
        <f t="shared" si="52"/>
        <v/>
      </c>
      <c r="M1114" s="16" t="str">
        <f t="shared" si="53"/>
        <v>ACHTUNG! Anzahl Beobachtungen unter 60, P95 ist statistisch nicht robust!</v>
      </c>
    </row>
    <row r="1115" spans="1:13" ht="16.5" x14ac:dyDescent="0.3">
      <c r="A1115" s="9">
        <v>5</v>
      </c>
      <c r="B1115" s="96" t="s">
        <v>2121</v>
      </c>
      <c r="C1115" s="64">
        <v>4135</v>
      </c>
      <c r="D1115" s="9" t="s">
        <v>2889</v>
      </c>
      <c r="E1115" s="9">
        <v>12</v>
      </c>
      <c r="F1115" s="11">
        <v>0.86609615530732598</v>
      </c>
      <c r="G1115" s="107" t="s">
        <v>7983</v>
      </c>
      <c r="H1115" s="11">
        <v>0.72002048107755201</v>
      </c>
      <c r="I1115" s="11">
        <v>1.40668311724644</v>
      </c>
      <c r="J1115" s="107" t="s">
        <v>7984</v>
      </c>
      <c r="K1115" s="102" t="str">
        <f t="shared" si="51"/>
        <v>ACHTUNG! Anzahl Beobachtungen unter 60, P95 ist statistisch nicht robust!</v>
      </c>
      <c r="L1115" s="16" t="str">
        <f t="shared" si="52"/>
        <v/>
      </c>
      <c r="M1115" s="16" t="str">
        <f t="shared" si="53"/>
        <v>ACHTUNG! Anzahl Beobachtungen unter 60, P95 ist statistisch nicht robust!</v>
      </c>
    </row>
    <row r="1116" spans="1:13" ht="16.5" x14ac:dyDescent="0.3">
      <c r="A1116" s="9">
        <v>4</v>
      </c>
      <c r="B1116" s="96" t="s">
        <v>3838</v>
      </c>
      <c r="C1116" s="64">
        <v>4136</v>
      </c>
      <c r="D1116" s="9" t="s">
        <v>4052</v>
      </c>
      <c r="E1116" s="9">
        <v>1</v>
      </c>
      <c r="F1116" s="11">
        <v>1.3840830449827</v>
      </c>
      <c r="G1116" s="107"/>
      <c r="H1116" s="11"/>
      <c r="I1116" s="11"/>
      <c r="J1116" s="107"/>
      <c r="K1116" s="102" t="str">
        <f t="shared" si="51"/>
        <v>ACHTUNG! Anzahl Beobachtungen unter 10, Mittelwert und P95 sind statistisch nicht robust!</v>
      </c>
      <c r="L1116" s="16" t="str">
        <f t="shared" si="52"/>
        <v>ACHTUNG! Anzahl Beobachtungen unter 10, Mittelwert und P95 sind statistisch nicht robust!</v>
      </c>
      <c r="M1116" s="16" t="str">
        <f t="shared" si="53"/>
        <v>ACHTUNG! Anzahl Beobachtungen unter 60, P95 ist statistisch nicht robust!</v>
      </c>
    </row>
    <row r="1117" spans="1:13" ht="16.5" x14ac:dyDescent="0.3">
      <c r="A1117" s="9">
        <v>4</v>
      </c>
      <c r="B1117" s="96" t="s">
        <v>2122</v>
      </c>
      <c r="C1117" s="64">
        <v>4137</v>
      </c>
      <c r="D1117" s="9" t="s">
        <v>2890</v>
      </c>
      <c r="E1117" s="9">
        <v>249</v>
      </c>
      <c r="F1117" s="11">
        <v>1.68804045961611</v>
      </c>
      <c r="G1117" s="107" t="s">
        <v>7985</v>
      </c>
      <c r="H1117" s="11">
        <v>1.4896285965134499</v>
      </c>
      <c r="I1117" s="11">
        <v>4.0266497518967297</v>
      </c>
      <c r="J1117" s="107" t="s">
        <v>7986</v>
      </c>
      <c r="K1117" s="102" t="str">
        <f t="shared" si="51"/>
        <v/>
      </c>
      <c r="L1117" s="16" t="str">
        <f t="shared" si="52"/>
        <v/>
      </c>
      <c r="M1117" s="16" t="str">
        <f t="shared" si="53"/>
        <v/>
      </c>
    </row>
    <row r="1118" spans="1:13" ht="16.5" x14ac:dyDescent="0.3">
      <c r="A1118" s="9">
        <v>4</v>
      </c>
      <c r="B1118" s="96" t="s">
        <v>2123</v>
      </c>
      <c r="C1118" s="64">
        <v>4138</v>
      </c>
      <c r="D1118" s="9" t="s">
        <v>2891</v>
      </c>
      <c r="E1118" s="9">
        <v>284</v>
      </c>
      <c r="F1118" s="11">
        <v>0.88721591442229297</v>
      </c>
      <c r="G1118" s="107" t="s">
        <v>7987</v>
      </c>
      <c r="H1118" s="11">
        <v>0.680385492408489</v>
      </c>
      <c r="I1118" s="11">
        <v>2.1427737366839001</v>
      </c>
      <c r="J1118" s="107" t="s">
        <v>7988</v>
      </c>
      <c r="K1118" s="102" t="str">
        <f t="shared" si="51"/>
        <v/>
      </c>
      <c r="L1118" s="16" t="str">
        <f t="shared" si="52"/>
        <v/>
      </c>
      <c r="M1118" s="16" t="str">
        <f t="shared" si="53"/>
        <v/>
      </c>
    </row>
    <row r="1119" spans="1:13" ht="16.5" x14ac:dyDescent="0.3">
      <c r="A1119" s="9">
        <v>5</v>
      </c>
      <c r="B1119" s="96" t="s">
        <v>3299</v>
      </c>
      <c r="C1119" s="64">
        <v>4139</v>
      </c>
      <c r="D1119" s="9" t="s">
        <v>3612</v>
      </c>
      <c r="E1119" s="9">
        <v>16</v>
      </c>
      <c r="F1119" s="11">
        <v>1.12987607569634</v>
      </c>
      <c r="G1119" s="107" t="s">
        <v>7989</v>
      </c>
      <c r="H1119" s="11">
        <v>0.43014020277690601</v>
      </c>
      <c r="I1119" s="11">
        <v>1.71377484905835</v>
      </c>
      <c r="J1119" s="107" t="s">
        <v>7990</v>
      </c>
      <c r="K1119" s="102" t="str">
        <f t="shared" si="51"/>
        <v>ACHTUNG! Anzahl Beobachtungen unter 60, P95 ist statistisch nicht robust!</v>
      </c>
      <c r="L1119" s="16" t="str">
        <f t="shared" si="52"/>
        <v/>
      </c>
      <c r="M1119" s="16" t="str">
        <f t="shared" si="53"/>
        <v>ACHTUNG! Anzahl Beobachtungen unter 60, P95 ist statistisch nicht robust!</v>
      </c>
    </row>
    <row r="1120" spans="1:13" ht="16.5" x14ac:dyDescent="0.3">
      <c r="A1120" s="9">
        <v>5</v>
      </c>
      <c r="B1120" s="96" t="s">
        <v>3300</v>
      </c>
      <c r="C1120" s="64">
        <v>4140</v>
      </c>
      <c r="D1120" s="9" t="s">
        <v>3613</v>
      </c>
      <c r="E1120" s="9">
        <v>26</v>
      </c>
      <c r="F1120" s="11">
        <v>0.97265185124480702</v>
      </c>
      <c r="G1120" s="107" t="s">
        <v>7991</v>
      </c>
      <c r="H1120" s="11">
        <v>0.64679378103477803</v>
      </c>
      <c r="I1120" s="11">
        <v>2.07536057544168</v>
      </c>
      <c r="J1120" s="107" t="s">
        <v>7992</v>
      </c>
      <c r="K1120" s="102" t="str">
        <f t="shared" si="51"/>
        <v>ACHTUNG! Anzahl Beobachtungen unter 60, P95 ist statistisch nicht robust!</v>
      </c>
      <c r="L1120" s="16" t="str">
        <f t="shared" si="52"/>
        <v/>
      </c>
      <c r="M1120" s="16" t="str">
        <f t="shared" si="53"/>
        <v>ACHTUNG! Anzahl Beobachtungen unter 60, P95 ist statistisch nicht robust!</v>
      </c>
    </row>
    <row r="1121" spans="1:13" ht="16.5" x14ac:dyDescent="0.3">
      <c r="A1121" s="9">
        <v>5</v>
      </c>
      <c r="B1121" s="96" t="s">
        <v>2124</v>
      </c>
      <c r="C1121" s="64">
        <v>4141</v>
      </c>
      <c r="D1121" s="9" t="s">
        <v>2892</v>
      </c>
      <c r="E1121" s="9">
        <v>83</v>
      </c>
      <c r="F1121" s="11">
        <v>1.15576653400644</v>
      </c>
      <c r="G1121" s="107" t="s">
        <v>7993</v>
      </c>
      <c r="H1121" s="11">
        <v>0.80135300581729696</v>
      </c>
      <c r="I1121" s="11">
        <v>2.45003750813229</v>
      </c>
      <c r="J1121" s="107" t="s">
        <v>7994</v>
      </c>
      <c r="K1121" s="102" t="str">
        <f t="shared" si="51"/>
        <v/>
      </c>
      <c r="L1121" s="16" t="str">
        <f t="shared" si="52"/>
        <v/>
      </c>
      <c r="M1121" s="16" t="str">
        <f t="shared" si="53"/>
        <v/>
      </c>
    </row>
    <row r="1122" spans="1:13" ht="16.5" x14ac:dyDescent="0.3">
      <c r="A1122" s="9">
        <v>5</v>
      </c>
      <c r="B1122" s="96" t="s">
        <v>3301</v>
      </c>
      <c r="C1122" s="64">
        <v>4142</v>
      </c>
      <c r="D1122" s="9" t="s">
        <v>3614</v>
      </c>
      <c r="E1122" s="9">
        <v>162</v>
      </c>
      <c r="F1122" s="11">
        <v>0.71383041168866501</v>
      </c>
      <c r="G1122" s="107" t="s">
        <v>7995</v>
      </c>
      <c r="H1122" s="11">
        <v>0.58143441658470796</v>
      </c>
      <c r="I1122" s="11">
        <v>1.6513022714457799</v>
      </c>
      <c r="J1122" s="107" t="s">
        <v>7996</v>
      </c>
      <c r="K1122" s="102" t="str">
        <f t="shared" si="51"/>
        <v/>
      </c>
      <c r="L1122" s="16" t="str">
        <f t="shared" si="52"/>
        <v/>
      </c>
      <c r="M1122" s="16" t="str">
        <f t="shared" si="53"/>
        <v/>
      </c>
    </row>
    <row r="1123" spans="1:13" ht="16.5" x14ac:dyDescent="0.3">
      <c r="A1123" s="9">
        <v>4</v>
      </c>
      <c r="B1123" s="96" t="s">
        <v>2126</v>
      </c>
      <c r="C1123" s="64">
        <v>4144</v>
      </c>
      <c r="D1123" s="9" t="s">
        <v>2894</v>
      </c>
      <c r="E1123" s="9">
        <v>431</v>
      </c>
      <c r="F1123" s="11">
        <v>0.141249811029694</v>
      </c>
      <c r="G1123" s="107" t="s">
        <v>7997</v>
      </c>
      <c r="H1123" s="11">
        <v>0.20421198513201999</v>
      </c>
      <c r="I1123" s="11">
        <v>0.63007621895201904</v>
      </c>
      <c r="J1123" s="107" t="s">
        <v>7998</v>
      </c>
      <c r="K1123" s="102" t="str">
        <f t="shared" si="51"/>
        <v/>
      </c>
      <c r="L1123" s="16" t="str">
        <f t="shared" si="52"/>
        <v/>
      </c>
      <c r="M1123" s="16" t="str">
        <f t="shared" si="53"/>
        <v/>
      </c>
    </row>
    <row r="1124" spans="1:13" ht="16.5" x14ac:dyDescent="0.3">
      <c r="A1124" s="9">
        <v>4</v>
      </c>
      <c r="B1124" s="96" t="s">
        <v>3302</v>
      </c>
      <c r="C1124" s="64">
        <v>4148</v>
      </c>
      <c r="D1124" s="9" t="s">
        <v>3615</v>
      </c>
      <c r="E1124" s="9">
        <v>28</v>
      </c>
      <c r="F1124" s="11">
        <v>0.39985788039243197</v>
      </c>
      <c r="G1124" s="107" t="s">
        <v>7999</v>
      </c>
      <c r="H1124" s="11">
        <v>0.17770267923741001</v>
      </c>
      <c r="I1124" s="11">
        <v>0.655799322812746</v>
      </c>
      <c r="J1124" s="107" t="s">
        <v>8000</v>
      </c>
      <c r="K1124" s="102" t="str">
        <f t="shared" si="51"/>
        <v>ACHTUNG! Anzahl Beobachtungen unter 60, P95 ist statistisch nicht robust!</v>
      </c>
      <c r="L1124" s="16" t="str">
        <f t="shared" si="52"/>
        <v/>
      </c>
      <c r="M1124" s="16" t="str">
        <f t="shared" si="53"/>
        <v>ACHTUNG! Anzahl Beobachtungen unter 60, P95 ist statistisch nicht robust!</v>
      </c>
    </row>
    <row r="1125" spans="1:13" ht="16.5" x14ac:dyDescent="0.3">
      <c r="A1125" s="9">
        <v>4</v>
      </c>
      <c r="B1125" s="96" t="s">
        <v>2128</v>
      </c>
      <c r="C1125" s="64">
        <v>4149</v>
      </c>
      <c r="D1125" s="9" t="s">
        <v>2896</v>
      </c>
      <c r="E1125" s="9">
        <v>237</v>
      </c>
      <c r="F1125" s="11">
        <v>0.40216957407686299</v>
      </c>
      <c r="G1125" s="107" t="s">
        <v>8001</v>
      </c>
      <c r="H1125" s="11">
        <v>0.57373289004475803</v>
      </c>
      <c r="I1125" s="11">
        <v>1.32904908031657</v>
      </c>
      <c r="J1125" s="107" t="s">
        <v>8002</v>
      </c>
      <c r="K1125" s="102" t="str">
        <f t="shared" si="51"/>
        <v/>
      </c>
      <c r="L1125" s="16" t="str">
        <f t="shared" si="52"/>
        <v/>
      </c>
      <c r="M1125" s="16" t="str">
        <f t="shared" si="53"/>
        <v/>
      </c>
    </row>
    <row r="1126" spans="1:13" ht="16.5" x14ac:dyDescent="0.3">
      <c r="A1126" s="9">
        <v>5</v>
      </c>
      <c r="B1126" s="96" t="s">
        <v>2129</v>
      </c>
      <c r="C1126" s="64">
        <v>4150</v>
      </c>
      <c r="D1126" s="9" t="s">
        <v>2897</v>
      </c>
      <c r="E1126" s="9">
        <v>188</v>
      </c>
      <c r="F1126" s="11">
        <v>0.234293647580538</v>
      </c>
      <c r="G1126" s="107" t="s">
        <v>8003</v>
      </c>
      <c r="H1126" s="11">
        <v>0.28095993915890699</v>
      </c>
      <c r="I1126" s="11">
        <v>0.77466078706351704</v>
      </c>
      <c r="J1126" s="107" t="s">
        <v>8004</v>
      </c>
      <c r="K1126" s="102" t="str">
        <f t="shared" si="51"/>
        <v/>
      </c>
      <c r="L1126" s="16" t="str">
        <f t="shared" si="52"/>
        <v/>
      </c>
      <c r="M1126" s="16" t="str">
        <f t="shared" si="53"/>
        <v/>
      </c>
    </row>
    <row r="1127" spans="1:13" ht="16.5" x14ac:dyDescent="0.3">
      <c r="A1127" s="9">
        <v>5</v>
      </c>
      <c r="B1127" s="96" t="s">
        <v>3303</v>
      </c>
      <c r="C1127" s="64">
        <v>4152</v>
      </c>
      <c r="D1127" s="9" t="s">
        <v>3616</v>
      </c>
      <c r="E1127" s="9">
        <v>2</v>
      </c>
      <c r="F1127" s="11">
        <v>0.20283424277843201</v>
      </c>
      <c r="G1127" s="107" t="s">
        <v>8005</v>
      </c>
      <c r="H1127" s="11">
        <v>9.4891758157384203E-3</v>
      </c>
      <c r="I1127" s="11">
        <v>0.206797902680488</v>
      </c>
      <c r="J1127" s="107" t="s">
        <v>8006</v>
      </c>
      <c r="K1127" s="102" t="str">
        <f t="shared" si="51"/>
        <v>ACHTUNG! Anzahl Beobachtungen unter 10, Mittelwert und P95 sind statistisch nicht robust!</v>
      </c>
      <c r="L1127" s="16" t="str">
        <f t="shared" si="52"/>
        <v>ACHTUNG! Anzahl Beobachtungen unter 10, Mittelwert und P95 sind statistisch nicht robust!</v>
      </c>
      <c r="M1127" s="16" t="str">
        <f t="shared" si="53"/>
        <v>ACHTUNG! Anzahl Beobachtungen unter 60, P95 ist statistisch nicht robust!</v>
      </c>
    </row>
    <row r="1128" spans="1:13" ht="16.5" x14ac:dyDescent="0.3">
      <c r="A1128" s="9">
        <v>5</v>
      </c>
      <c r="B1128" s="96" t="s">
        <v>3304</v>
      </c>
      <c r="C1128" s="64">
        <v>4153</v>
      </c>
      <c r="D1128" s="9" t="s">
        <v>3617</v>
      </c>
      <c r="E1128" s="9">
        <v>2</v>
      </c>
      <c r="F1128" s="11">
        <v>1.0137942460896401</v>
      </c>
      <c r="G1128" s="107" t="s">
        <v>8007</v>
      </c>
      <c r="H1128" s="11">
        <v>0.36773307892063201</v>
      </c>
      <c r="I1128" s="11">
        <v>1.12232270347454</v>
      </c>
      <c r="J1128" s="107" t="s">
        <v>8008</v>
      </c>
      <c r="K1128" s="102" t="str">
        <f t="shared" si="51"/>
        <v>ACHTUNG! Anzahl Beobachtungen unter 10, Mittelwert und P95 sind statistisch nicht robust!</v>
      </c>
      <c r="L1128" s="16" t="str">
        <f t="shared" si="52"/>
        <v>ACHTUNG! Anzahl Beobachtungen unter 10, Mittelwert und P95 sind statistisch nicht robust!</v>
      </c>
      <c r="M1128" s="16" t="str">
        <f t="shared" si="53"/>
        <v>ACHTUNG! Anzahl Beobachtungen unter 60, P95 ist statistisch nicht robust!</v>
      </c>
    </row>
    <row r="1129" spans="1:13" ht="16.5" x14ac:dyDescent="0.3">
      <c r="A1129" s="9">
        <v>5</v>
      </c>
      <c r="B1129" s="96" t="s">
        <v>3305</v>
      </c>
      <c r="C1129" s="64">
        <v>4155</v>
      </c>
      <c r="D1129" s="9" t="s">
        <v>3618</v>
      </c>
      <c r="E1129" s="9">
        <v>60</v>
      </c>
      <c r="F1129" s="11">
        <v>0.77824089176595201</v>
      </c>
      <c r="G1129" s="107" t="s">
        <v>8009</v>
      </c>
      <c r="H1129" s="11">
        <v>0.894578620645329</v>
      </c>
      <c r="I1129" s="11">
        <v>2.4917376013135</v>
      </c>
      <c r="J1129" s="107" t="s">
        <v>8010</v>
      </c>
      <c r="K1129" s="102" t="str">
        <f t="shared" si="51"/>
        <v/>
      </c>
      <c r="L1129" s="16" t="str">
        <f t="shared" si="52"/>
        <v/>
      </c>
      <c r="M1129" s="16" t="str">
        <f t="shared" si="53"/>
        <v/>
      </c>
    </row>
    <row r="1130" spans="1:13" ht="16.5" x14ac:dyDescent="0.3">
      <c r="A1130" s="9">
        <v>4</v>
      </c>
      <c r="B1130" s="96" t="s">
        <v>2130</v>
      </c>
      <c r="C1130" s="64">
        <v>4158</v>
      </c>
      <c r="D1130" s="9" t="s">
        <v>2898</v>
      </c>
      <c r="E1130" s="9">
        <v>325</v>
      </c>
      <c r="F1130" s="11">
        <v>0.36719965456299702</v>
      </c>
      <c r="G1130" s="107" t="s">
        <v>8011</v>
      </c>
      <c r="H1130" s="11">
        <v>0.329310107740167</v>
      </c>
      <c r="I1130" s="11">
        <v>0.96310932796945603</v>
      </c>
      <c r="J1130" s="107" t="s">
        <v>8012</v>
      </c>
      <c r="K1130" s="102" t="str">
        <f t="shared" si="51"/>
        <v/>
      </c>
      <c r="L1130" s="16" t="str">
        <f t="shared" si="52"/>
        <v/>
      </c>
      <c r="M1130" s="16" t="str">
        <f t="shared" si="53"/>
        <v/>
      </c>
    </row>
    <row r="1131" spans="1:13" ht="16.5" x14ac:dyDescent="0.3">
      <c r="A1131" s="9">
        <v>4</v>
      </c>
      <c r="B1131" s="96" t="s">
        <v>2131</v>
      </c>
      <c r="C1131" s="64">
        <v>4159</v>
      </c>
      <c r="D1131" s="9" t="s">
        <v>2899</v>
      </c>
      <c r="E1131" s="9">
        <v>372</v>
      </c>
      <c r="F1131" s="11">
        <v>0.71925341818726796</v>
      </c>
      <c r="G1131" s="107" t="s">
        <v>8013</v>
      </c>
      <c r="H1131" s="11">
        <v>0.77049963252752696</v>
      </c>
      <c r="I1131" s="11">
        <v>2.2115157397248701</v>
      </c>
      <c r="J1131" s="107" t="s">
        <v>8014</v>
      </c>
      <c r="K1131" s="102" t="str">
        <f t="shared" si="51"/>
        <v/>
      </c>
      <c r="L1131" s="16" t="str">
        <f t="shared" si="52"/>
        <v/>
      </c>
      <c r="M1131" s="16" t="str">
        <f t="shared" si="53"/>
        <v/>
      </c>
    </row>
    <row r="1132" spans="1:13" ht="16.5" x14ac:dyDescent="0.3">
      <c r="A1132" s="9">
        <v>5</v>
      </c>
      <c r="B1132" s="96" t="s">
        <v>3839</v>
      </c>
      <c r="C1132" s="64">
        <v>4160</v>
      </c>
      <c r="D1132" s="9" t="s">
        <v>4053</v>
      </c>
      <c r="E1132" s="9">
        <v>23</v>
      </c>
      <c r="F1132" s="11">
        <v>3.2901455931698798E-2</v>
      </c>
      <c r="G1132" s="107" t="s">
        <v>8015</v>
      </c>
      <c r="H1132" s="11">
        <v>5.4321913156043601E-2</v>
      </c>
      <c r="I1132" s="11">
        <v>0.128023501865625</v>
      </c>
      <c r="J1132" s="107" t="s">
        <v>8016</v>
      </c>
      <c r="K1132" s="102" t="str">
        <f t="shared" si="51"/>
        <v>ACHTUNG! Anzahl Beobachtungen unter 60, P95 ist statistisch nicht robust!</v>
      </c>
      <c r="L1132" s="16" t="str">
        <f t="shared" si="52"/>
        <v/>
      </c>
      <c r="M1132" s="16" t="str">
        <f t="shared" si="53"/>
        <v>ACHTUNG! Anzahl Beobachtungen unter 60, P95 ist statistisch nicht robust!</v>
      </c>
    </row>
    <row r="1133" spans="1:13" ht="16.5" x14ac:dyDescent="0.3">
      <c r="A1133" s="9">
        <v>5</v>
      </c>
      <c r="B1133" s="96" t="s">
        <v>2132</v>
      </c>
      <c r="C1133" s="64">
        <v>4161</v>
      </c>
      <c r="D1133" s="9" t="s">
        <v>2900</v>
      </c>
      <c r="E1133" s="9">
        <v>43</v>
      </c>
      <c r="F1133" s="11">
        <v>0.68019301559140799</v>
      </c>
      <c r="G1133" s="107" t="s">
        <v>8017</v>
      </c>
      <c r="H1133" s="11">
        <v>0.44158763865733103</v>
      </c>
      <c r="I1133" s="11">
        <v>1.3100198017626601</v>
      </c>
      <c r="J1133" s="107" t="s">
        <v>8018</v>
      </c>
      <c r="K1133" s="102" t="str">
        <f t="shared" si="51"/>
        <v>ACHTUNG! Anzahl Beobachtungen unter 60, P95 ist statistisch nicht robust!</v>
      </c>
      <c r="L1133" s="16" t="str">
        <f t="shared" si="52"/>
        <v/>
      </c>
      <c r="M1133" s="16" t="str">
        <f t="shared" si="53"/>
        <v>ACHTUNG! Anzahl Beobachtungen unter 60, P95 ist statistisch nicht robust!</v>
      </c>
    </row>
    <row r="1134" spans="1:13" ht="16.5" x14ac:dyDescent="0.3">
      <c r="A1134" s="9">
        <v>5</v>
      </c>
      <c r="B1134" s="96" t="s">
        <v>3306</v>
      </c>
      <c r="C1134" s="64">
        <v>4162</v>
      </c>
      <c r="D1134" s="9" t="s">
        <v>3619</v>
      </c>
      <c r="E1134" s="9">
        <v>74</v>
      </c>
      <c r="F1134" s="11">
        <v>0.383494941855414</v>
      </c>
      <c r="G1134" s="107" t="s">
        <v>8019</v>
      </c>
      <c r="H1134" s="11">
        <v>0.46976782530531802</v>
      </c>
      <c r="I1134" s="11">
        <v>1.09606137245493</v>
      </c>
      <c r="J1134" s="107" t="s">
        <v>8020</v>
      </c>
      <c r="K1134" s="102" t="str">
        <f t="shared" si="51"/>
        <v/>
      </c>
      <c r="L1134" s="16" t="str">
        <f t="shared" si="52"/>
        <v/>
      </c>
      <c r="M1134" s="16" t="str">
        <f t="shared" si="53"/>
        <v/>
      </c>
    </row>
    <row r="1135" spans="1:13" ht="16.5" x14ac:dyDescent="0.3">
      <c r="A1135" s="9">
        <v>5</v>
      </c>
      <c r="B1135" s="96" t="s">
        <v>3307</v>
      </c>
      <c r="C1135" s="64">
        <v>4163</v>
      </c>
      <c r="D1135" s="9" t="s">
        <v>3620</v>
      </c>
      <c r="E1135" s="9">
        <v>84</v>
      </c>
      <c r="F1135" s="11">
        <v>0.52917202932460095</v>
      </c>
      <c r="G1135" s="107" t="s">
        <v>8021</v>
      </c>
      <c r="H1135" s="11">
        <v>0.46875061186281403</v>
      </c>
      <c r="I1135" s="11">
        <v>1.36495817534136</v>
      </c>
      <c r="J1135" s="107" t="s">
        <v>8022</v>
      </c>
      <c r="K1135" s="102" t="str">
        <f t="shared" si="51"/>
        <v/>
      </c>
      <c r="L1135" s="16" t="str">
        <f t="shared" si="52"/>
        <v/>
      </c>
      <c r="M1135" s="16" t="str">
        <f t="shared" si="53"/>
        <v/>
      </c>
    </row>
    <row r="1136" spans="1:13" ht="16.5" x14ac:dyDescent="0.3">
      <c r="A1136" s="9">
        <v>5</v>
      </c>
      <c r="B1136" s="96" t="s">
        <v>3308</v>
      </c>
      <c r="C1136" s="64">
        <v>4164</v>
      </c>
      <c r="D1136" s="9" t="s">
        <v>3621</v>
      </c>
      <c r="E1136" s="9">
        <v>7</v>
      </c>
      <c r="F1136" s="11">
        <v>0.45435841633790203</v>
      </c>
      <c r="G1136" s="107" t="s">
        <v>8023</v>
      </c>
      <c r="H1136" s="11">
        <v>0.251555532318677</v>
      </c>
      <c r="I1136" s="11">
        <v>0.81253961643762296</v>
      </c>
      <c r="J1136" s="107" t="s">
        <v>8024</v>
      </c>
      <c r="K1136" s="102" t="str">
        <f t="shared" si="51"/>
        <v>ACHTUNG! Anzahl Beobachtungen unter 10, Mittelwert und P95 sind statistisch nicht robust!</v>
      </c>
      <c r="L1136" s="16" t="str">
        <f t="shared" si="52"/>
        <v>ACHTUNG! Anzahl Beobachtungen unter 10, Mittelwert und P95 sind statistisch nicht robust!</v>
      </c>
      <c r="M1136" s="16" t="str">
        <f t="shared" si="53"/>
        <v>ACHTUNG! Anzahl Beobachtungen unter 60, P95 ist statistisch nicht robust!</v>
      </c>
    </row>
    <row r="1137" spans="1:13" ht="16.5" x14ac:dyDescent="0.3">
      <c r="A1137" s="9">
        <v>5</v>
      </c>
      <c r="B1137" s="96" t="s">
        <v>3309</v>
      </c>
      <c r="C1137" s="64">
        <v>4166</v>
      </c>
      <c r="D1137" s="9" t="s">
        <v>3622</v>
      </c>
      <c r="E1137" s="9">
        <v>135</v>
      </c>
      <c r="F1137" s="11">
        <v>0.87805023735415699</v>
      </c>
      <c r="G1137" s="107" t="s">
        <v>8025</v>
      </c>
      <c r="H1137" s="11">
        <v>0.79565406028047403</v>
      </c>
      <c r="I1137" s="11">
        <v>2.474154501888</v>
      </c>
      <c r="J1137" s="107" t="s">
        <v>8026</v>
      </c>
      <c r="K1137" s="102" t="str">
        <f t="shared" si="51"/>
        <v/>
      </c>
      <c r="L1137" s="16" t="str">
        <f t="shared" si="52"/>
        <v/>
      </c>
      <c r="M1137" s="16" t="str">
        <f t="shared" si="53"/>
        <v/>
      </c>
    </row>
    <row r="1138" spans="1:13" ht="16.5" x14ac:dyDescent="0.3">
      <c r="A1138" s="9">
        <v>5</v>
      </c>
      <c r="B1138" s="96" t="s">
        <v>3310</v>
      </c>
      <c r="C1138" s="64">
        <v>4167</v>
      </c>
      <c r="D1138" s="9" t="s">
        <v>3623</v>
      </c>
      <c r="E1138" s="9">
        <v>3</v>
      </c>
      <c r="F1138" s="11">
        <v>0.30548285604824099</v>
      </c>
      <c r="G1138" s="107" t="s">
        <v>8027</v>
      </c>
      <c r="H1138" s="11">
        <v>0.33617909797326301</v>
      </c>
      <c r="I1138" s="11">
        <v>0.56759135128173299</v>
      </c>
      <c r="J1138" s="107" t="s">
        <v>8028</v>
      </c>
      <c r="K1138" s="102" t="str">
        <f t="shared" si="51"/>
        <v>ACHTUNG! Anzahl Beobachtungen unter 10, Mittelwert und P95 sind statistisch nicht robust!</v>
      </c>
      <c r="L1138" s="16" t="str">
        <f t="shared" si="52"/>
        <v>ACHTUNG! Anzahl Beobachtungen unter 10, Mittelwert und P95 sind statistisch nicht robust!</v>
      </c>
      <c r="M1138" s="16" t="str">
        <f t="shared" si="53"/>
        <v>ACHTUNG! Anzahl Beobachtungen unter 60, P95 ist statistisch nicht robust!</v>
      </c>
    </row>
    <row r="1139" spans="1:13" ht="16.5" x14ac:dyDescent="0.3">
      <c r="A1139" s="9">
        <v>5</v>
      </c>
      <c r="B1139" s="96" t="s">
        <v>3311</v>
      </c>
      <c r="C1139" s="64">
        <v>4168</v>
      </c>
      <c r="D1139" s="9" t="s">
        <v>3624</v>
      </c>
      <c r="E1139" s="9">
        <v>24</v>
      </c>
      <c r="F1139" s="11">
        <v>1.6825627339248199</v>
      </c>
      <c r="G1139" s="107" t="s">
        <v>8029</v>
      </c>
      <c r="H1139" s="11">
        <v>1.2427283044899899</v>
      </c>
      <c r="I1139" s="11">
        <v>3.5432528399227898</v>
      </c>
      <c r="J1139" s="107" t="s">
        <v>8030</v>
      </c>
      <c r="K1139" s="102" t="str">
        <f t="shared" si="51"/>
        <v>ACHTUNG! Anzahl Beobachtungen unter 60, P95 ist statistisch nicht robust!</v>
      </c>
      <c r="L1139" s="16" t="str">
        <f t="shared" si="52"/>
        <v/>
      </c>
      <c r="M1139" s="16" t="str">
        <f t="shared" si="53"/>
        <v>ACHTUNG! Anzahl Beobachtungen unter 60, P95 ist statistisch nicht robust!</v>
      </c>
    </row>
    <row r="1140" spans="1:13" ht="16.5" x14ac:dyDescent="0.3">
      <c r="A1140" s="9">
        <v>4</v>
      </c>
      <c r="B1140" s="96" t="s">
        <v>3312</v>
      </c>
      <c r="C1140" s="64">
        <v>4169</v>
      </c>
      <c r="D1140" s="9" t="s">
        <v>3625</v>
      </c>
      <c r="E1140" s="9">
        <v>53</v>
      </c>
      <c r="F1140" s="11">
        <v>2.3792911715448799</v>
      </c>
      <c r="G1140" s="107" t="s">
        <v>8031</v>
      </c>
      <c r="H1140" s="11">
        <v>1.4798932787296499</v>
      </c>
      <c r="I1140" s="11">
        <v>4.5834000898770997</v>
      </c>
      <c r="J1140" s="107" t="s">
        <v>8032</v>
      </c>
      <c r="K1140" s="102" t="str">
        <f t="shared" si="51"/>
        <v>ACHTUNG! Anzahl Beobachtungen unter 60, P95 ist statistisch nicht robust!</v>
      </c>
      <c r="L1140" s="16" t="str">
        <f t="shared" si="52"/>
        <v/>
      </c>
      <c r="M1140" s="16" t="str">
        <f t="shared" si="53"/>
        <v>ACHTUNG! Anzahl Beobachtungen unter 60, P95 ist statistisch nicht robust!</v>
      </c>
    </row>
    <row r="1141" spans="1:13" ht="16.5" x14ac:dyDescent="0.3">
      <c r="A1141" s="9">
        <v>4</v>
      </c>
      <c r="B1141" s="96" t="s">
        <v>3313</v>
      </c>
      <c r="C1141" s="64">
        <v>4170</v>
      </c>
      <c r="D1141" s="9" t="s">
        <v>3626</v>
      </c>
      <c r="E1141" s="9">
        <v>87</v>
      </c>
      <c r="F1141" s="11">
        <v>2.0685156808768701</v>
      </c>
      <c r="G1141" s="107" t="s">
        <v>8033</v>
      </c>
      <c r="H1141" s="11">
        <v>1.4033427328627599</v>
      </c>
      <c r="I1141" s="11">
        <v>4.41081379636472</v>
      </c>
      <c r="J1141" s="107" t="s">
        <v>8034</v>
      </c>
      <c r="K1141" s="102" t="str">
        <f t="shared" si="51"/>
        <v/>
      </c>
      <c r="L1141" s="16" t="str">
        <f t="shared" si="52"/>
        <v/>
      </c>
      <c r="M1141" s="16" t="str">
        <f t="shared" si="53"/>
        <v/>
      </c>
    </row>
    <row r="1142" spans="1:13" ht="16.5" x14ac:dyDescent="0.3">
      <c r="A1142" s="9">
        <v>5</v>
      </c>
      <c r="B1142" s="96" t="s">
        <v>3314</v>
      </c>
      <c r="C1142" s="64">
        <v>4171</v>
      </c>
      <c r="D1142" s="9" t="s">
        <v>3627</v>
      </c>
      <c r="E1142" s="9">
        <v>45</v>
      </c>
      <c r="F1142" s="11">
        <v>1.6257253436033099</v>
      </c>
      <c r="G1142" s="107" t="s">
        <v>8035</v>
      </c>
      <c r="H1142" s="11">
        <v>1.2231832947655199</v>
      </c>
      <c r="I1142" s="11">
        <v>3.5904817902556401</v>
      </c>
      <c r="J1142" s="107" t="s">
        <v>8036</v>
      </c>
      <c r="K1142" s="102" t="str">
        <f t="shared" si="51"/>
        <v>ACHTUNG! Anzahl Beobachtungen unter 60, P95 ist statistisch nicht robust!</v>
      </c>
      <c r="L1142" s="16" t="str">
        <f t="shared" si="52"/>
        <v/>
      </c>
      <c r="M1142" s="16" t="str">
        <f t="shared" si="53"/>
        <v>ACHTUNG! Anzahl Beobachtungen unter 60, P95 ist statistisch nicht robust!</v>
      </c>
    </row>
    <row r="1143" spans="1:13" ht="16.5" x14ac:dyDescent="0.3">
      <c r="A1143" s="9">
        <v>3</v>
      </c>
      <c r="B1143" s="96" t="s">
        <v>3840</v>
      </c>
      <c r="C1143" s="64">
        <v>4172</v>
      </c>
      <c r="D1143" s="9" t="s">
        <v>4054</v>
      </c>
      <c r="E1143" s="9">
        <v>8</v>
      </c>
      <c r="F1143" s="11">
        <v>0.43053262025327199</v>
      </c>
      <c r="G1143" s="107" t="s">
        <v>8037</v>
      </c>
      <c r="H1143" s="11">
        <v>0.323892711012782</v>
      </c>
      <c r="I1143" s="11">
        <v>0.91609237378939701</v>
      </c>
      <c r="J1143" s="107" t="s">
        <v>8038</v>
      </c>
      <c r="K1143" s="102" t="str">
        <f t="shared" si="51"/>
        <v>ACHTUNG! Anzahl Beobachtungen unter 10, Mittelwert und P95 sind statistisch nicht robust!</v>
      </c>
      <c r="L1143" s="16" t="str">
        <f t="shared" si="52"/>
        <v>ACHTUNG! Anzahl Beobachtungen unter 10, Mittelwert und P95 sind statistisch nicht robust!</v>
      </c>
      <c r="M1143" s="16" t="str">
        <f t="shared" si="53"/>
        <v>ACHTUNG! Anzahl Beobachtungen unter 60, P95 ist statistisch nicht robust!</v>
      </c>
    </row>
    <row r="1144" spans="1:13" ht="16.5" x14ac:dyDescent="0.3">
      <c r="A1144" s="9">
        <v>4</v>
      </c>
      <c r="B1144" s="96" t="s">
        <v>3841</v>
      </c>
      <c r="C1144" s="64">
        <v>4173</v>
      </c>
      <c r="D1144" s="9" t="s">
        <v>4055</v>
      </c>
      <c r="E1144" s="9">
        <v>8</v>
      </c>
      <c r="F1144" s="11">
        <v>0.43053262025327199</v>
      </c>
      <c r="G1144" s="107" t="s">
        <v>8039</v>
      </c>
      <c r="H1144" s="11">
        <v>0.323892711012782</v>
      </c>
      <c r="I1144" s="11">
        <v>0.91609237378939701</v>
      </c>
      <c r="J1144" s="107" t="s">
        <v>8038</v>
      </c>
      <c r="K1144" s="102" t="str">
        <f t="shared" si="51"/>
        <v>ACHTUNG! Anzahl Beobachtungen unter 10, Mittelwert und P95 sind statistisch nicht robust!</v>
      </c>
      <c r="L1144" s="16" t="str">
        <f t="shared" si="52"/>
        <v>ACHTUNG! Anzahl Beobachtungen unter 10, Mittelwert und P95 sind statistisch nicht robust!</v>
      </c>
      <c r="M1144" s="16" t="str">
        <f t="shared" si="53"/>
        <v>ACHTUNG! Anzahl Beobachtungen unter 60, P95 ist statistisch nicht robust!</v>
      </c>
    </row>
    <row r="1145" spans="1:13" ht="16.5" x14ac:dyDescent="0.3">
      <c r="A1145" s="9">
        <v>5</v>
      </c>
      <c r="B1145" s="96" t="s">
        <v>3842</v>
      </c>
      <c r="C1145" s="64">
        <v>4177</v>
      </c>
      <c r="D1145" s="9" t="s">
        <v>4056</v>
      </c>
      <c r="E1145" s="9">
        <v>8</v>
      </c>
      <c r="F1145" s="11">
        <v>0.43053262025327199</v>
      </c>
      <c r="G1145" s="107" t="s">
        <v>8040</v>
      </c>
      <c r="H1145" s="11">
        <v>0.323892711012782</v>
      </c>
      <c r="I1145" s="11">
        <v>0.91609237378939701</v>
      </c>
      <c r="J1145" s="107" t="s">
        <v>8038</v>
      </c>
      <c r="K1145" s="102" t="str">
        <f t="shared" si="51"/>
        <v>ACHTUNG! Anzahl Beobachtungen unter 10, Mittelwert und P95 sind statistisch nicht robust!</v>
      </c>
      <c r="L1145" s="16" t="str">
        <f t="shared" si="52"/>
        <v>ACHTUNG! Anzahl Beobachtungen unter 10, Mittelwert und P95 sind statistisch nicht robust!</v>
      </c>
      <c r="M1145" s="16" t="str">
        <f t="shared" si="53"/>
        <v>ACHTUNG! Anzahl Beobachtungen unter 60, P95 ist statistisch nicht robust!</v>
      </c>
    </row>
    <row r="1146" spans="1:13" ht="16.5" x14ac:dyDescent="0.3">
      <c r="A1146" s="9">
        <v>3</v>
      </c>
      <c r="B1146" s="96" t="s">
        <v>2133</v>
      </c>
      <c r="C1146" s="64">
        <v>4185</v>
      </c>
      <c r="D1146" s="9" t="s">
        <v>2901</v>
      </c>
      <c r="E1146" s="9">
        <v>674</v>
      </c>
      <c r="F1146" s="11">
        <v>0.35400889790679002</v>
      </c>
      <c r="G1146" s="107" t="s">
        <v>8041</v>
      </c>
      <c r="H1146" s="11">
        <v>0.32467686938809198</v>
      </c>
      <c r="I1146" s="11">
        <v>1.0044213265208799</v>
      </c>
      <c r="J1146" s="107" t="s">
        <v>8042</v>
      </c>
      <c r="K1146" s="102" t="str">
        <f t="shared" si="51"/>
        <v/>
      </c>
      <c r="L1146" s="16" t="str">
        <f t="shared" si="52"/>
        <v/>
      </c>
      <c r="M1146" s="16" t="str">
        <f t="shared" si="53"/>
        <v/>
      </c>
    </row>
    <row r="1147" spans="1:13" ht="16.5" x14ac:dyDescent="0.3">
      <c r="A1147" s="9">
        <v>2</v>
      </c>
      <c r="B1147" s="96" t="s">
        <v>2134</v>
      </c>
      <c r="C1147" s="64">
        <v>4187</v>
      </c>
      <c r="D1147" s="9" t="s">
        <v>2902</v>
      </c>
      <c r="E1147" s="9">
        <v>26</v>
      </c>
      <c r="F1147" s="11">
        <v>0.60656588427646296</v>
      </c>
      <c r="G1147" s="107" t="s">
        <v>8043</v>
      </c>
      <c r="H1147" s="11">
        <v>0.74842417824960294</v>
      </c>
      <c r="I1147" s="11">
        <v>1.92869076873262</v>
      </c>
      <c r="J1147" s="107" t="s">
        <v>8044</v>
      </c>
      <c r="K1147" s="102" t="str">
        <f t="shared" si="51"/>
        <v>ACHTUNG! Anzahl Beobachtungen unter 60, P95 ist statistisch nicht robust!</v>
      </c>
      <c r="L1147" s="16" t="str">
        <f t="shared" si="52"/>
        <v/>
      </c>
      <c r="M1147" s="16" t="str">
        <f t="shared" si="53"/>
        <v>ACHTUNG! Anzahl Beobachtungen unter 60, P95 ist statistisch nicht robust!</v>
      </c>
    </row>
    <row r="1148" spans="1:13" ht="16.5" x14ac:dyDescent="0.3">
      <c r="A1148" s="9">
        <v>3</v>
      </c>
      <c r="B1148" s="96" t="s">
        <v>3315</v>
      </c>
      <c r="C1148" s="64">
        <v>4188</v>
      </c>
      <c r="D1148" s="9" t="s">
        <v>3628</v>
      </c>
      <c r="E1148" s="9">
        <v>5</v>
      </c>
      <c r="F1148" s="11">
        <v>1.5746930485833199</v>
      </c>
      <c r="G1148" s="107" t="s">
        <v>8045</v>
      </c>
      <c r="H1148" s="11">
        <v>1.2468832620283099</v>
      </c>
      <c r="I1148" s="11">
        <v>3.4540593831022499</v>
      </c>
      <c r="J1148" s="107" t="s">
        <v>8046</v>
      </c>
      <c r="K1148" s="102" t="str">
        <f t="shared" si="51"/>
        <v>ACHTUNG! Anzahl Beobachtungen unter 10, Mittelwert und P95 sind statistisch nicht robust!</v>
      </c>
      <c r="L1148" s="16" t="str">
        <f t="shared" si="52"/>
        <v>ACHTUNG! Anzahl Beobachtungen unter 10, Mittelwert und P95 sind statistisch nicht robust!</v>
      </c>
      <c r="M1148" s="16" t="str">
        <f t="shared" si="53"/>
        <v>ACHTUNG! Anzahl Beobachtungen unter 60, P95 ist statistisch nicht robust!</v>
      </c>
    </row>
    <row r="1149" spans="1:13" ht="16.5" x14ac:dyDescent="0.3">
      <c r="A1149" s="9">
        <v>3</v>
      </c>
      <c r="B1149" s="96" t="s">
        <v>2135</v>
      </c>
      <c r="C1149" s="64">
        <v>4189</v>
      </c>
      <c r="D1149" s="9" t="s">
        <v>2903</v>
      </c>
      <c r="E1149" s="9">
        <v>14</v>
      </c>
      <c r="F1149" s="11">
        <v>0.33068710244716598</v>
      </c>
      <c r="G1149" s="107" t="s">
        <v>8047</v>
      </c>
      <c r="H1149" s="11">
        <v>0.27426226166694301</v>
      </c>
      <c r="I1149" s="11">
        <v>0.91634959048253395</v>
      </c>
      <c r="J1149" s="107" t="s">
        <v>8048</v>
      </c>
      <c r="K1149" s="102" t="str">
        <f t="shared" si="51"/>
        <v>ACHTUNG! Anzahl Beobachtungen unter 60, P95 ist statistisch nicht robust!</v>
      </c>
      <c r="L1149" s="16" t="str">
        <f t="shared" si="52"/>
        <v/>
      </c>
      <c r="M1149" s="16" t="str">
        <f t="shared" si="53"/>
        <v>ACHTUNG! Anzahl Beobachtungen unter 60, P95 ist statistisch nicht robust!</v>
      </c>
    </row>
    <row r="1150" spans="1:13" ht="16.5" x14ac:dyDescent="0.3">
      <c r="A1150" s="9">
        <v>1</v>
      </c>
      <c r="B1150" s="96" t="s">
        <v>2136</v>
      </c>
      <c r="C1150" s="64">
        <v>4195</v>
      </c>
      <c r="D1150" s="9" t="s">
        <v>2904</v>
      </c>
      <c r="E1150" s="9">
        <v>75</v>
      </c>
      <c r="F1150" s="11">
        <v>2.6927239874027099E-2</v>
      </c>
      <c r="G1150" s="107" t="s">
        <v>8049</v>
      </c>
      <c r="H1150" s="11">
        <v>2.83330816276882E-2</v>
      </c>
      <c r="I1150" s="11">
        <v>7.8949730054341694E-2</v>
      </c>
      <c r="J1150" s="107" t="s">
        <v>8050</v>
      </c>
      <c r="K1150" s="102" t="str">
        <f t="shared" si="51"/>
        <v/>
      </c>
      <c r="L1150" s="16" t="str">
        <f t="shared" si="52"/>
        <v/>
      </c>
      <c r="M1150" s="16" t="str">
        <f t="shared" si="53"/>
        <v/>
      </c>
    </row>
    <row r="1151" spans="1:13" ht="16.5" x14ac:dyDescent="0.3">
      <c r="A1151" s="9">
        <v>2</v>
      </c>
      <c r="B1151" s="96" t="s">
        <v>2137</v>
      </c>
      <c r="C1151" s="64">
        <v>4196</v>
      </c>
      <c r="D1151" s="9" t="s">
        <v>2905</v>
      </c>
      <c r="E1151" s="9">
        <v>9</v>
      </c>
      <c r="F1151" s="11">
        <v>3.12308824534752E-2</v>
      </c>
      <c r="G1151" s="107" t="s">
        <v>8051</v>
      </c>
      <c r="H1151" s="11">
        <v>2.11509340838411E-2</v>
      </c>
      <c r="I1151" s="11">
        <v>6.0757142770506298E-2</v>
      </c>
      <c r="J1151" s="107" t="s">
        <v>8052</v>
      </c>
      <c r="K1151" s="102" t="str">
        <f t="shared" si="51"/>
        <v>ACHTUNG! Anzahl Beobachtungen unter 10, Mittelwert und P95 sind statistisch nicht robust!</v>
      </c>
      <c r="L1151" s="16" t="str">
        <f t="shared" si="52"/>
        <v>ACHTUNG! Anzahl Beobachtungen unter 10, Mittelwert und P95 sind statistisch nicht robust!</v>
      </c>
      <c r="M1151" s="16" t="str">
        <f t="shared" si="53"/>
        <v>ACHTUNG! Anzahl Beobachtungen unter 60, P95 ist statistisch nicht robust!</v>
      </c>
    </row>
    <row r="1152" spans="1:13" ht="16.5" x14ac:dyDescent="0.3">
      <c r="A1152" s="9">
        <v>3</v>
      </c>
      <c r="B1152" s="96" t="s">
        <v>2138</v>
      </c>
      <c r="C1152" s="64">
        <v>4200</v>
      </c>
      <c r="D1152" s="9" t="s">
        <v>2906</v>
      </c>
      <c r="E1152" s="9">
        <v>9</v>
      </c>
      <c r="F1152" s="11">
        <v>3.12308824534752E-2</v>
      </c>
      <c r="G1152" s="107" t="s">
        <v>8053</v>
      </c>
      <c r="H1152" s="11">
        <v>2.11509340838411E-2</v>
      </c>
      <c r="I1152" s="11">
        <v>6.0757142770506298E-2</v>
      </c>
      <c r="J1152" s="107" t="s">
        <v>8052</v>
      </c>
      <c r="K1152" s="102" t="str">
        <f t="shared" si="51"/>
        <v>ACHTUNG! Anzahl Beobachtungen unter 10, Mittelwert und P95 sind statistisch nicht robust!</v>
      </c>
      <c r="L1152" s="16" t="str">
        <f t="shared" si="52"/>
        <v>ACHTUNG! Anzahl Beobachtungen unter 10, Mittelwert und P95 sind statistisch nicht robust!</v>
      </c>
      <c r="M1152" s="16" t="str">
        <f t="shared" si="53"/>
        <v>ACHTUNG! Anzahl Beobachtungen unter 60, P95 ist statistisch nicht robust!</v>
      </c>
    </row>
    <row r="1153" spans="1:13" ht="16.5" x14ac:dyDescent="0.3">
      <c r="A1153" s="9">
        <v>2</v>
      </c>
      <c r="B1153" s="96" t="s">
        <v>2139</v>
      </c>
      <c r="C1153" s="64">
        <v>4204</v>
      </c>
      <c r="D1153" s="9" t="s">
        <v>2907</v>
      </c>
      <c r="E1153" s="9">
        <v>58</v>
      </c>
      <c r="F1153" s="11">
        <v>1.9599868511125999E-2</v>
      </c>
      <c r="G1153" s="107" t="s">
        <v>8054</v>
      </c>
      <c r="H1153" s="11">
        <v>2.0900257644948E-2</v>
      </c>
      <c r="I1153" s="11">
        <v>5.79426882540688E-2</v>
      </c>
      <c r="J1153" s="107" t="s">
        <v>8055</v>
      </c>
      <c r="K1153" s="102" t="str">
        <f t="shared" si="51"/>
        <v>ACHTUNG! Anzahl Beobachtungen unter 60, P95 ist statistisch nicht robust!</v>
      </c>
      <c r="L1153" s="16" t="str">
        <f t="shared" si="52"/>
        <v/>
      </c>
      <c r="M1153" s="16" t="str">
        <f t="shared" si="53"/>
        <v>ACHTUNG! Anzahl Beobachtungen unter 60, P95 ist statistisch nicht robust!</v>
      </c>
    </row>
    <row r="1154" spans="1:13" ht="16.5" x14ac:dyDescent="0.3">
      <c r="A1154" s="9">
        <v>2</v>
      </c>
      <c r="B1154" s="96" t="s">
        <v>2143</v>
      </c>
      <c r="C1154" s="64">
        <v>4488</v>
      </c>
      <c r="D1154" s="9" t="s">
        <v>2912</v>
      </c>
      <c r="E1154" s="9">
        <v>9</v>
      </c>
      <c r="F1154" s="11">
        <v>7.8278725344426106E-2</v>
      </c>
      <c r="G1154" s="107" t="s">
        <v>8056</v>
      </c>
      <c r="H1154" s="11">
        <v>3.2258436087944903E-2</v>
      </c>
      <c r="I1154" s="11">
        <v>0.124261996443122</v>
      </c>
      <c r="J1154" s="107" t="s">
        <v>8057</v>
      </c>
      <c r="K1154" s="102" t="str">
        <f t="shared" si="51"/>
        <v>ACHTUNG! Anzahl Beobachtungen unter 10, Mittelwert und P95 sind statistisch nicht robust!</v>
      </c>
      <c r="L1154" s="16" t="str">
        <f t="shared" si="52"/>
        <v>ACHTUNG! Anzahl Beobachtungen unter 10, Mittelwert und P95 sind statistisch nicht robust!</v>
      </c>
      <c r="M1154" s="16" t="str">
        <f t="shared" si="53"/>
        <v>ACHTUNG! Anzahl Beobachtungen unter 60, P95 ist statistisch nicht robust!</v>
      </c>
    </row>
    <row r="1155" spans="1:13" ht="16.5" x14ac:dyDescent="0.3">
      <c r="A1155" s="9">
        <v>3</v>
      </c>
      <c r="B1155" s="96" t="s">
        <v>2144</v>
      </c>
      <c r="C1155" s="64">
        <v>4489</v>
      </c>
      <c r="D1155" s="9" t="s">
        <v>2913</v>
      </c>
      <c r="E1155" s="9">
        <v>1</v>
      </c>
      <c r="F1155" s="11">
        <v>4.21029748283753E-2</v>
      </c>
      <c r="G1155" s="107"/>
      <c r="H1155" s="11"/>
      <c r="I1155" s="11"/>
      <c r="J1155" s="107"/>
      <c r="K1155" s="102" t="str">
        <f t="shared" si="51"/>
        <v>ACHTUNG! Anzahl Beobachtungen unter 10, Mittelwert und P95 sind statistisch nicht robust!</v>
      </c>
      <c r="L1155" s="16" t="str">
        <f t="shared" si="52"/>
        <v>ACHTUNG! Anzahl Beobachtungen unter 10, Mittelwert und P95 sind statistisch nicht robust!</v>
      </c>
      <c r="M1155" s="16" t="str">
        <f t="shared" si="53"/>
        <v>ACHTUNG! Anzahl Beobachtungen unter 60, P95 ist statistisch nicht robust!</v>
      </c>
    </row>
    <row r="1156" spans="1:13" ht="16.5" x14ac:dyDescent="0.3">
      <c r="A1156" s="9">
        <v>3</v>
      </c>
      <c r="B1156" s="96" t="s">
        <v>2146</v>
      </c>
      <c r="C1156" s="64">
        <v>4497</v>
      </c>
      <c r="D1156" s="9" t="s">
        <v>2915</v>
      </c>
      <c r="E1156" s="9">
        <v>8</v>
      </c>
      <c r="F1156" s="11">
        <v>8.1832648049082093E-2</v>
      </c>
      <c r="G1156" s="107" t="s">
        <v>8058</v>
      </c>
      <c r="H1156" s="11">
        <v>3.1621144115638697E-2</v>
      </c>
      <c r="I1156" s="11">
        <v>0.124715812278791</v>
      </c>
      <c r="J1156" s="107" t="s">
        <v>8059</v>
      </c>
      <c r="K1156" s="102" t="str">
        <f t="shared" ref="K1156:K1158" si="54">IF(NOT(L1156=""),L1156,IF(NOT(M1156=""),M1156,""))</f>
        <v>ACHTUNG! Anzahl Beobachtungen unter 10, Mittelwert und P95 sind statistisch nicht robust!</v>
      </c>
      <c r="L1156" s="16" t="str">
        <f t="shared" ref="L1156:L1158" si="55">IF(E1156&lt;10,"ACHTUNG! Anzahl Beobachtungen unter 10, Mittelwert und P95 sind statistisch nicht robust!","")</f>
        <v>ACHTUNG! Anzahl Beobachtungen unter 10, Mittelwert und P95 sind statistisch nicht robust!</v>
      </c>
      <c r="M1156" s="16" t="str">
        <f t="shared" ref="M1156:M1158" si="56">IF(E1156&lt;60,"ACHTUNG! Anzahl Beobachtungen unter 60, P95 ist statistisch nicht robust!","")</f>
        <v>ACHTUNG! Anzahl Beobachtungen unter 60, P95 ist statistisch nicht robust!</v>
      </c>
    </row>
    <row r="1157" spans="1:13" ht="16.5" x14ac:dyDescent="0.3">
      <c r="A1157" s="9">
        <v>4</v>
      </c>
      <c r="B1157" s="96" t="s">
        <v>2147</v>
      </c>
      <c r="C1157" s="64">
        <v>4499</v>
      </c>
      <c r="D1157" s="9" t="s">
        <v>2916</v>
      </c>
      <c r="E1157" s="9">
        <v>8</v>
      </c>
      <c r="F1157" s="11">
        <v>8.1832648049082093E-2</v>
      </c>
      <c r="G1157" s="107" t="s">
        <v>8060</v>
      </c>
      <c r="H1157" s="11">
        <v>3.1621144115638697E-2</v>
      </c>
      <c r="I1157" s="11">
        <v>0.124715812278791</v>
      </c>
      <c r="J1157" s="107" t="s">
        <v>8059</v>
      </c>
      <c r="K1157" s="102" t="str">
        <f t="shared" si="54"/>
        <v>ACHTUNG! Anzahl Beobachtungen unter 10, Mittelwert und P95 sind statistisch nicht robust!</v>
      </c>
      <c r="L1157" s="16" t="str">
        <f t="shared" si="55"/>
        <v>ACHTUNG! Anzahl Beobachtungen unter 10, Mittelwert und P95 sind statistisch nicht robust!</v>
      </c>
      <c r="M1157" s="16" t="str">
        <f t="shared" si="56"/>
        <v>ACHTUNG! Anzahl Beobachtungen unter 60, P95 ist statistisch nicht robust!</v>
      </c>
    </row>
    <row r="1158" spans="1:13" ht="16.5" x14ac:dyDescent="0.3">
      <c r="A1158" s="9">
        <v>5</v>
      </c>
      <c r="B1158" s="96" t="s">
        <v>2148</v>
      </c>
      <c r="C1158" s="64">
        <v>4500</v>
      </c>
      <c r="D1158" s="9" t="s">
        <v>2917</v>
      </c>
      <c r="E1158" s="9">
        <v>8</v>
      </c>
      <c r="F1158" s="11">
        <v>8.1832648049082093E-2</v>
      </c>
      <c r="G1158" s="107" t="s">
        <v>8061</v>
      </c>
      <c r="H1158" s="11">
        <v>3.1621144115638697E-2</v>
      </c>
      <c r="I1158" s="11">
        <v>0.124715812278791</v>
      </c>
      <c r="J1158" s="107" t="s">
        <v>8059</v>
      </c>
      <c r="K1158" s="102" t="str">
        <f t="shared" si="54"/>
        <v>ACHTUNG! Anzahl Beobachtungen unter 10, Mittelwert und P95 sind statistisch nicht robust!</v>
      </c>
      <c r="L1158" s="16" t="str">
        <f t="shared" si="55"/>
        <v>ACHTUNG! Anzahl Beobachtungen unter 10, Mittelwert und P95 sind statistisch nicht robust!</v>
      </c>
      <c r="M1158" s="16" t="str">
        <f t="shared" si="56"/>
        <v>ACHTUNG! Anzahl Beobachtungen unter 60, P95 ist statistisch nicht robust!</v>
      </c>
    </row>
  </sheetData>
  <sheetProtection algorithmName="SHA-512" hashValue="Ong4BVVpLC7G0PsfEcvk6SFKjoLE/VCso55SmeUFXqcSzfoX/j8DwxAo19EQN2lssR9lAiQOZm+Tz5U6vBj/xA==" saltValue="s7DbIxGnYePswC7wuJ2lnA==" spinCount="100000" sheet="1" objects="1" scenarios="1" formatColumns="0" sort="0" autoFilter="0" pivotTables="0"/>
  <autoFilter ref="A3:M1158" xr:uid="{00000000-0009-0000-0000-000007000000}"/>
  <mergeCells count="2">
    <mergeCell ref="A1:B2"/>
    <mergeCell ref="E1:J2"/>
  </mergeCells>
  <phoneticPr fontId="2" type="noConversion"/>
  <pageMargins left="0.78740157499999996" right="0.78740157499999996" top="0.984251969" bottom="0.984251969" header="0.4921259845" footer="0.4921259845"/>
  <pageSetup paperSize="9" scale="4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3">
    <pageSetUpPr fitToPage="1"/>
  </sheetPr>
  <dimension ref="A1:J21"/>
  <sheetViews>
    <sheetView zoomScale="85" zoomScaleNormal="85" workbookViewId="0">
      <pane xSplit="1" ySplit="1" topLeftCell="F2" activePane="bottomRight" state="frozen"/>
      <selection activeCell="I6" sqref="I6"/>
      <selection pane="topRight" activeCell="I6" sqref="I6"/>
      <selection pane="bottomLeft" activeCell="I6" sqref="I6"/>
      <selection pane="bottomRight" activeCell="J21" sqref="J21"/>
    </sheetView>
  </sheetViews>
  <sheetFormatPr baseColWidth="10" defaultColWidth="11.42578125" defaultRowHeight="12.75" x14ac:dyDescent="0.2"/>
  <cols>
    <col min="1" max="1" width="33.5703125" customWidth="1"/>
    <col min="2" max="2" width="12.42578125" customWidth="1"/>
    <col min="3" max="3" width="22.5703125" customWidth="1"/>
    <col min="4" max="4" width="16.42578125" hidden="1" customWidth="1"/>
    <col min="5" max="5" width="24.140625" customWidth="1"/>
    <col min="6" max="6" width="18.5703125" customWidth="1"/>
    <col min="7" max="7" width="14.42578125" customWidth="1"/>
    <col min="8" max="8" width="9.85546875" customWidth="1"/>
    <col min="9" max="9" width="57.5703125" customWidth="1"/>
    <col min="10" max="10" width="71.42578125" customWidth="1"/>
  </cols>
  <sheetData>
    <row r="1" spans="1:10" ht="28.5" customHeight="1" x14ac:dyDescent="0.25">
      <c r="A1" s="71" t="s">
        <v>12</v>
      </c>
      <c r="B1" s="71" t="s">
        <v>55</v>
      </c>
      <c r="C1" s="71" t="s">
        <v>13</v>
      </c>
      <c r="D1" s="71" t="s">
        <v>4</v>
      </c>
      <c r="E1" s="71" t="s">
        <v>3</v>
      </c>
      <c r="F1" s="71" t="s">
        <v>56</v>
      </c>
      <c r="G1" s="71" t="s">
        <v>14</v>
      </c>
      <c r="H1" s="64" t="s">
        <v>10</v>
      </c>
      <c r="I1" s="72" t="s">
        <v>11</v>
      </c>
      <c r="J1" s="64" t="s">
        <v>1</v>
      </c>
    </row>
    <row r="2" spans="1:10" ht="14.25" x14ac:dyDescent="0.25">
      <c r="A2" s="88" t="s">
        <v>50</v>
      </c>
      <c r="B2" s="89">
        <v>1.6E-2</v>
      </c>
      <c r="C2" s="89" t="s">
        <v>15</v>
      </c>
      <c r="D2" s="89">
        <v>1.6E-2</v>
      </c>
      <c r="E2" s="89" t="s">
        <v>22</v>
      </c>
      <c r="F2" s="89">
        <v>2013</v>
      </c>
      <c r="G2" s="89">
        <v>2022</v>
      </c>
      <c r="H2" s="89" t="s">
        <v>0</v>
      </c>
      <c r="I2" s="114" t="s">
        <v>3631</v>
      </c>
      <c r="J2" s="90" t="s">
        <v>45</v>
      </c>
    </row>
    <row r="3" spans="1:10" ht="28.5" x14ac:dyDescent="0.25">
      <c r="A3" s="88" t="s">
        <v>54</v>
      </c>
      <c r="B3" s="89">
        <v>10</v>
      </c>
      <c r="C3" s="89" t="s">
        <v>15</v>
      </c>
      <c r="D3" s="89">
        <v>10</v>
      </c>
      <c r="E3" s="89" t="s">
        <v>22</v>
      </c>
      <c r="F3" s="89">
        <v>2018</v>
      </c>
      <c r="G3" s="89">
        <v>2018</v>
      </c>
      <c r="H3" s="89" t="s">
        <v>0</v>
      </c>
      <c r="I3" s="114" t="s">
        <v>3629</v>
      </c>
      <c r="J3" s="90" t="s">
        <v>57</v>
      </c>
    </row>
    <row r="4" spans="1:10" ht="28.5" x14ac:dyDescent="0.25">
      <c r="A4" s="88" t="s">
        <v>32</v>
      </c>
      <c r="B4" s="89">
        <v>8</v>
      </c>
      <c r="C4" s="89" t="s">
        <v>15</v>
      </c>
      <c r="D4" s="89">
        <v>8</v>
      </c>
      <c r="E4" s="89" t="s">
        <v>22</v>
      </c>
      <c r="F4" s="89">
        <v>2017</v>
      </c>
      <c r="G4" s="89">
        <v>2017</v>
      </c>
      <c r="H4" s="89" t="s">
        <v>0</v>
      </c>
      <c r="I4" s="115" t="s">
        <v>48</v>
      </c>
      <c r="J4" s="90" t="s">
        <v>49</v>
      </c>
    </row>
    <row r="5" spans="1:10" ht="28.5" x14ac:dyDescent="0.25">
      <c r="A5" s="88" t="s">
        <v>33</v>
      </c>
      <c r="B5" s="89">
        <v>1</v>
      </c>
      <c r="C5" s="89" t="s">
        <v>15</v>
      </c>
      <c r="D5" s="89">
        <v>1</v>
      </c>
      <c r="E5" s="89" t="s">
        <v>22</v>
      </c>
      <c r="F5" s="89">
        <v>2012</v>
      </c>
      <c r="G5" s="89">
        <v>2012</v>
      </c>
      <c r="H5" s="89" t="s">
        <v>0</v>
      </c>
      <c r="I5" s="116" t="s">
        <v>3630</v>
      </c>
      <c r="J5" s="90" t="s">
        <v>34</v>
      </c>
    </row>
    <row r="6" spans="1:10" ht="14.25" x14ac:dyDescent="0.25">
      <c r="A6" s="88" t="s">
        <v>31</v>
      </c>
      <c r="B6" s="89">
        <v>8</v>
      </c>
      <c r="C6" s="89" t="s">
        <v>15</v>
      </c>
      <c r="D6" s="89">
        <v>8</v>
      </c>
      <c r="E6" s="89" t="s">
        <v>27</v>
      </c>
      <c r="F6" s="89">
        <v>2015</v>
      </c>
      <c r="G6" s="89">
        <v>2015</v>
      </c>
      <c r="H6" s="89" t="s">
        <v>28</v>
      </c>
      <c r="I6" s="115" t="s">
        <v>29</v>
      </c>
      <c r="J6" s="90" t="s">
        <v>30</v>
      </c>
    </row>
    <row r="7" spans="1:10" ht="28.5" x14ac:dyDescent="0.25">
      <c r="A7" s="88" t="s">
        <v>58</v>
      </c>
      <c r="B7" s="89">
        <v>10</v>
      </c>
      <c r="C7" s="89" t="s">
        <v>15</v>
      </c>
      <c r="D7" s="89">
        <v>10</v>
      </c>
      <c r="E7" s="89" t="s">
        <v>22</v>
      </c>
      <c r="F7" s="89">
        <v>2018</v>
      </c>
      <c r="G7" s="89">
        <v>2018</v>
      </c>
      <c r="H7" s="89" t="s">
        <v>0</v>
      </c>
      <c r="I7" s="115" t="s">
        <v>3629</v>
      </c>
      <c r="J7" s="90" t="s">
        <v>57</v>
      </c>
    </row>
    <row r="8" spans="1:10" ht="14.25" x14ac:dyDescent="0.25">
      <c r="A8" s="88" t="s">
        <v>44</v>
      </c>
      <c r="B8" s="89">
        <v>14</v>
      </c>
      <c r="C8" s="89" t="s">
        <v>15</v>
      </c>
      <c r="D8" s="89">
        <v>14</v>
      </c>
      <c r="E8" s="89" t="s">
        <v>22</v>
      </c>
      <c r="F8" s="89">
        <v>2017</v>
      </c>
      <c r="G8" s="89">
        <v>2017</v>
      </c>
      <c r="H8" s="89" t="s">
        <v>0</v>
      </c>
      <c r="I8" s="114" t="s">
        <v>3632</v>
      </c>
      <c r="J8" s="90" t="s">
        <v>51</v>
      </c>
    </row>
    <row r="9" spans="1:10" ht="14.25" x14ac:dyDescent="0.25">
      <c r="A9" s="90" t="s">
        <v>46</v>
      </c>
      <c r="B9" s="89">
        <v>1.6E-2</v>
      </c>
      <c r="C9" s="89" t="s">
        <v>15</v>
      </c>
      <c r="D9" s="89">
        <v>1.6E-2</v>
      </c>
      <c r="E9" s="89" t="s">
        <v>22</v>
      </c>
      <c r="F9" s="89">
        <v>2013</v>
      </c>
      <c r="G9" s="89">
        <v>2022</v>
      </c>
      <c r="H9" s="89" t="s">
        <v>0</v>
      </c>
      <c r="I9" s="114" t="s">
        <v>3631</v>
      </c>
      <c r="J9" s="90" t="s">
        <v>45</v>
      </c>
    </row>
    <row r="10" spans="1:10" ht="42.75" x14ac:dyDescent="0.25">
      <c r="A10" s="88" t="s">
        <v>60</v>
      </c>
      <c r="B10" s="89">
        <v>10</v>
      </c>
      <c r="C10" s="89" t="s">
        <v>15</v>
      </c>
      <c r="D10" s="89">
        <v>10</v>
      </c>
      <c r="E10" s="89" t="s">
        <v>62</v>
      </c>
      <c r="F10" s="89">
        <v>2017</v>
      </c>
      <c r="G10" s="89">
        <v>2017</v>
      </c>
      <c r="H10" s="89" t="s">
        <v>0</v>
      </c>
      <c r="I10" s="114" t="s">
        <v>3633</v>
      </c>
      <c r="J10" s="90" t="s">
        <v>61</v>
      </c>
    </row>
    <row r="11" spans="1:10" ht="14.25" x14ac:dyDescent="0.25">
      <c r="A11" s="88" t="s">
        <v>4075</v>
      </c>
      <c r="B11" s="89">
        <v>1.6E-2</v>
      </c>
      <c r="C11" s="89" t="s">
        <v>15</v>
      </c>
      <c r="D11" s="89">
        <v>1.6E-2</v>
      </c>
      <c r="E11" s="89" t="s">
        <v>22</v>
      </c>
      <c r="F11" s="89">
        <v>2013</v>
      </c>
      <c r="G11" s="89">
        <v>2022</v>
      </c>
      <c r="H11" s="89" t="s">
        <v>0</v>
      </c>
      <c r="I11" s="114" t="s">
        <v>3631</v>
      </c>
      <c r="J11" s="90" t="s">
        <v>45</v>
      </c>
    </row>
    <row r="12" spans="1:10" ht="14.25" x14ac:dyDescent="0.25">
      <c r="A12" s="88" t="s">
        <v>4076</v>
      </c>
      <c r="B12" s="89">
        <v>1</v>
      </c>
      <c r="C12" s="89" t="s">
        <v>15</v>
      </c>
      <c r="D12" s="89">
        <v>1</v>
      </c>
      <c r="E12" s="89" t="s">
        <v>47</v>
      </c>
      <c r="F12" s="89">
        <v>2015</v>
      </c>
      <c r="G12" s="89">
        <v>2015</v>
      </c>
      <c r="H12" s="89" t="s">
        <v>0</v>
      </c>
      <c r="I12" s="114" t="s">
        <v>4077</v>
      </c>
      <c r="J12" s="90" t="s">
        <v>4078</v>
      </c>
    </row>
    <row r="13" spans="1:10" ht="28.5" x14ac:dyDescent="0.25">
      <c r="A13" s="88" t="s">
        <v>4074</v>
      </c>
      <c r="B13" s="89">
        <v>10</v>
      </c>
      <c r="C13" s="89" t="s">
        <v>15</v>
      </c>
      <c r="D13" s="89">
        <v>10</v>
      </c>
      <c r="E13" s="89" t="s">
        <v>22</v>
      </c>
      <c r="F13" s="89">
        <v>2018</v>
      </c>
      <c r="G13" s="89">
        <v>2018</v>
      </c>
      <c r="H13" s="89" t="s">
        <v>0</v>
      </c>
      <c r="I13" s="114" t="s">
        <v>3629</v>
      </c>
      <c r="J13" s="90" t="s">
        <v>57</v>
      </c>
    </row>
    <row r="14" spans="1:10" ht="14.25" x14ac:dyDescent="0.25">
      <c r="A14" s="88" t="s">
        <v>53</v>
      </c>
      <c r="B14" s="89">
        <v>0.3</v>
      </c>
      <c r="C14" s="89" t="s">
        <v>15</v>
      </c>
      <c r="D14" s="89">
        <v>0.3</v>
      </c>
      <c r="E14" s="89" t="s">
        <v>22</v>
      </c>
      <c r="F14" s="89">
        <v>2017</v>
      </c>
      <c r="G14" s="89">
        <v>2017</v>
      </c>
      <c r="H14" s="89" t="s">
        <v>0</v>
      </c>
      <c r="I14" s="114" t="s">
        <v>3634</v>
      </c>
      <c r="J14" s="90" t="s">
        <v>52</v>
      </c>
    </row>
    <row r="15" spans="1:10" ht="42.75" x14ac:dyDescent="0.25">
      <c r="A15" s="88" t="s">
        <v>59</v>
      </c>
      <c r="B15" s="89">
        <v>20</v>
      </c>
      <c r="C15" s="89" t="s">
        <v>15</v>
      </c>
      <c r="D15" s="89">
        <v>20</v>
      </c>
      <c r="E15" s="89" t="s">
        <v>47</v>
      </c>
      <c r="F15" s="89">
        <v>2016</v>
      </c>
      <c r="G15" s="89">
        <v>2016</v>
      </c>
      <c r="H15" s="89" t="s">
        <v>0</v>
      </c>
      <c r="I15" s="114" t="s">
        <v>3635</v>
      </c>
      <c r="J15" s="90" t="s">
        <v>8556</v>
      </c>
    </row>
    <row r="18" spans="2:2" x14ac:dyDescent="0.2">
      <c r="B18" s="1"/>
    </row>
    <row r="19" spans="2:2" x14ac:dyDescent="0.2">
      <c r="B19" s="1"/>
    </row>
    <row r="20" spans="2:2" x14ac:dyDescent="0.2">
      <c r="B20" s="1"/>
    </row>
    <row r="21" spans="2:2" x14ac:dyDescent="0.2">
      <c r="B21" s="1"/>
    </row>
  </sheetData>
  <sheetProtection algorithmName="SHA-512" hashValue="UeJBvYbwzwnL3lxnd+sFiTOE2kWpvMs46IRzR+iQbwrVkcKhNsYh7zXKLdg7KQAhhiZU+DY9aESH8Ntp5ja2Kw==" saltValue="xfgB1UTD0oCll164dvKxDw==" spinCount="100000" sheet="1" objects="1" scenarios="1" formatColumns="0" sort="0" autoFilter="0" pivotTables="0"/>
  <autoFilter ref="A1:J15" xr:uid="{00000000-0009-0000-0000-000008000000}"/>
  <phoneticPr fontId="2" type="noConversion"/>
  <hyperlinks>
    <hyperlink ref="I6" r:id="rId1" xr:uid="{00000000-0004-0000-0800-000000000000}"/>
    <hyperlink ref="I2" r:id="rId2" xr:uid="{00000000-0004-0000-0800-000001000000}"/>
    <hyperlink ref="I8" r:id="rId3" xr:uid="{00000000-0004-0000-0800-000002000000}"/>
    <hyperlink ref="I3" r:id="rId4" xr:uid="{00000000-0004-0000-0800-000003000000}"/>
    <hyperlink ref="I4" r:id="rId5" xr:uid="{00000000-0004-0000-0800-000004000000}"/>
    <hyperlink ref="I9" r:id="rId6" xr:uid="{00000000-0004-0000-0800-000005000000}"/>
    <hyperlink ref="I5" r:id="rId7" xr:uid="{00000000-0004-0000-0800-000006000000}"/>
    <hyperlink ref="I13" r:id="rId8" xr:uid="{00000000-0004-0000-0800-000007000000}"/>
    <hyperlink ref="I10" r:id="rId9" xr:uid="{00000000-0004-0000-0800-000009000000}"/>
    <hyperlink ref="I7" r:id="rId10" xr:uid="{00000000-0004-0000-0800-00000A000000}"/>
    <hyperlink ref="I11" r:id="rId11" xr:uid="{00000000-0004-0000-0800-000008000000}"/>
    <hyperlink ref="I12" r:id="rId12" xr:uid="{1B27ABDF-6DAF-4CF0-9B64-5EEAE31456BE}"/>
    <hyperlink ref="I14" r:id="rId13" location="efsa-page-title" xr:uid="{77623B13-8821-4002-AC42-4966B55B891C}"/>
    <hyperlink ref="I15" r:id="rId14" xr:uid="{F52D5D9E-7BE7-4B07-B128-F03FAC7A5D03}"/>
  </hyperlinks>
  <pageMargins left="0.78740157499999996" right="0.78740157499999996" top="0.984251969" bottom="0.984251969" header="0.4921259845" footer="0.4921259845"/>
  <pageSetup paperSize="9" scale="32" orientation="landscape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99</vt:i4>
      </vt:variant>
    </vt:vector>
  </HeadingPairs>
  <TitlesOfParts>
    <vt:vector size="108" baseType="lpstr">
      <vt:lpstr>Kontaminanten mit Verzehrsdaten</vt:lpstr>
      <vt:lpstr>Tabelle Warengruppen</vt:lpstr>
      <vt:lpstr>Warengruppen FoodEx2</vt:lpstr>
      <vt:lpstr>Kontaminanten ohne Verzehrsdat.</vt:lpstr>
      <vt:lpstr>Hierarchischer Code</vt:lpstr>
      <vt:lpstr>Verzehrsdaten Kinder</vt:lpstr>
      <vt:lpstr>Verzehrsdaten Jugendliche</vt:lpstr>
      <vt:lpstr>Verzehrsdaten Erwachsene</vt:lpstr>
      <vt:lpstr>Gesundheitsbezogener Richtwert</vt:lpstr>
      <vt:lpstr>Alcohol</vt:lpstr>
      <vt:lpstr>Algae</vt:lpstr>
      <vt:lpstr>Beer</vt:lpstr>
      <vt:lpstr>Beverages</vt:lpstr>
      <vt:lpstr>Brassica</vt:lpstr>
      <vt:lpstr>Bread</vt:lpstr>
      <vt:lpstr>BulbVeg</vt:lpstr>
      <vt:lpstr>Cereals</vt:lpstr>
      <vt:lpstr>Cereals_etc</vt:lpstr>
      <vt:lpstr>Cheese</vt:lpstr>
      <vt:lpstr>CompositeDishes</vt:lpstr>
      <vt:lpstr>Concentrated_juice</vt:lpstr>
      <vt:lpstr>Condiments</vt:lpstr>
      <vt:lpstr>Dairy</vt:lpstr>
      <vt:lpstr>Dessert</vt:lpstr>
      <vt:lpstr>DessertsSpoonable</vt:lpstr>
      <vt:lpstr>DessertsWater</vt:lpstr>
      <vt:lpstr>Dishes</vt:lpstr>
      <vt:lpstr>DriedMeat</vt:lpstr>
      <vt:lpstr>Drinking_Water</vt:lpstr>
      <vt:lpstr>Ebene_1</vt:lpstr>
      <vt:lpstr>Eggs</vt:lpstr>
      <vt:lpstr>EggsProc</vt:lpstr>
      <vt:lpstr>EggsUnproc</vt:lpstr>
      <vt:lpstr>Emulsions</vt:lpstr>
      <vt:lpstr>FatProc</vt:lpstr>
      <vt:lpstr>Fats</vt:lpstr>
      <vt:lpstr>Fats_etc</vt:lpstr>
      <vt:lpstr>FatTissue</vt:lpstr>
      <vt:lpstr>FineBakery</vt:lpstr>
      <vt:lpstr>Fish</vt:lpstr>
      <vt:lpstr>FishMeat</vt:lpstr>
      <vt:lpstr>FishProcessed</vt:lpstr>
      <vt:lpstr>FoodAdd</vt:lpstr>
      <vt:lpstr>FriedCereal</vt:lpstr>
      <vt:lpstr>FruitingVeg</vt:lpstr>
      <vt:lpstr>FruitProc</vt:lpstr>
      <vt:lpstr>FruitPure</vt:lpstr>
      <vt:lpstr>Fruits</vt:lpstr>
      <vt:lpstr>Fungi</vt:lpstr>
      <vt:lpstr>Grains</vt:lpstr>
      <vt:lpstr>Herbs</vt:lpstr>
      <vt:lpstr>HotBeverages</vt:lpstr>
      <vt:lpstr>HotDrinks</vt:lpstr>
      <vt:lpstr>Imitates</vt:lpstr>
      <vt:lpstr>IngredientsCoffee</vt:lpstr>
      <vt:lpstr>Isolated</vt:lpstr>
      <vt:lpstr>Juices</vt:lpstr>
      <vt:lpstr>Juices_etc</vt:lpstr>
      <vt:lpstr>kont</vt:lpstr>
      <vt:lpstr>LeafyVeg</vt:lpstr>
      <vt:lpstr>Legumes</vt:lpstr>
      <vt:lpstr>Legumes_etc</vt:lpstr>
      <vt:lpstr>LegumesPod</vt:lpstr>
      <vt:lpstr>LegumesProc</vt:lpstr>
      <vt:lpstr>Liver</vt:lpstr>
      <vt:lpstr>lm</vt:lpstr>
      <vt:lpstr>Meat</vt:lpstr>
      <vt:lpstr>Meat_etc</vt:lpstr>
      <vt:lpstr>MeatProc</vt:lpstr>
      <vt:lpstr>MeatSpecialities</vt:lpstr>
      <vt:lpstr>Milk</vt:lpstr>
      <vt:lpstr>MilkPowder</vt:lpstr>
      <vt:lpstr>MixedAlcohol</vt:lpstr>
      <vt:lpstr>Molluscs</vt:lpstr>
      <vt:lpstr>Nuts</vt:lpstr>
      <vt:lpstr>Offal</vt:lpstr>
      <vt:lpstr>Other_ingredients</vt:lpstr>
      <vt:lpstr>ParticularDiets</vt:lpstr>
      <vt:lpstr>Pasta</vt:lpstr>
      <vt:lpstr>Plant_extracts</vt:lpstr>
      <vt:lpstr>PlantRPC</vt:lpstr>
      <vt:lpstr>Proteins</vt:lpstr>
      <vt:lpstr>RootNTuber</vt:lpstr>
      <vt:lpstr>Roots</vt:lpstr>
      <vt:lpstr>Sausages</vt:lpstr>
      <vt:lpstr>Savoury</vt:lpstr>
      <vt:lpstr>Seasoning</vt:lpstr>
      <vt:lpstr>SeasoningsNExtracts</vt:lpstr>
      <vt:lpstr>SlaughtOther</vt:lpstr>
      <vt:lpstr>SoupsSalads</vt:lpstr>
      <vt:lpstr>SpecialDiets</vt:lpstr>
      <vt:lpstr>Spices</vt:lpstr>
      <vt:lpstr>SpiritsUnsweetened</vt:lpstr>
      <vt:lpstr>Sprouts</vt:lpstr>
      <vt:lpstr>Starches</vt:lpstr>
      <vt:lpstr>StarchyRootProd</vt:lpstr>
      <vt:lpstr>StarchyRoots</vt:lpstr>
      <vt:lpstr>StemsNStalks</vt:lpstr>
      <vt:lpstr>Sugar</vt:lpstr>
      <vt:lpstr>SugarPlants</vt:lpstr>
      <vt:lpstr>Supplements</vt:lpstr>
      <vt:lpstr>Sweets</vt:lpstr>
      <vt:lpstr>Toppings</vt:lpstr>
      <vt:lpstr>Vegetables</vt:lpstr>
      <vt:lpstr>VegetablesProc</vt:lpstr>
      <vt:lpstr>Water</vt:lpstr>
      <vt:lpstr>Wine</vt:lpstr>
      <vt:lpstr>Yeast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Mihats Daniela;Rauscher-Gabernig Elke</dc:creator>
  <cp:lastModifiedBy>Lückl Johannes</cp:lastModifiedBy>
  <cp:lastPrinted>2022-12-19T06:51:12Z</cp:lastPrinted>
  <dcterms:created xsi:type="dcterms:W3CDTF">2013-03-26T08:14:26Z</dcterms:created>
  <dcterms:modified xsi:type="dcterms:W3CDTF">2025-04-11T09:32:39Z</dcterms:modified>
</cp:coreProperties>
</file>